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88" windowWidth="14808" windowHeight="5736"/>
  </bookViews>
  <sheets>
    <sheet name="Лист1" sheetId="1" r:id="rId1"/>
    <sheet name="Лист2" sheetId="2" r:id="rId2"/>
    <sheet name="Лист3" sheetId="3" r:id="rId3"/>
  </sheets>
  <definedNames>
    <definedName name="_xlnm.Print_Titles" localSheetId="0">Лист1!$28:$28</definedName>
  </definedNames>
  <calcPr calcId="144525"/>
</workbook>
</file>

<file path=xl/calcChain.xml><?xml version="1.0" encoding="utf-8"?>
<calcChain xmlns="http://schemas.openxmlformats.org/spreadsheetml/2006/main">
  <c r="Y381" i="1" l="1"/>
  <c r="Y380" i="1" s="1"/>
  <c r="X381" i="1"/>
  <c r="Z381" i="1" s="1"/>
  <c r="X380" i="1"/>
  <c r="Z382" i="1"/>
  <c r="Z380" i="1" l="1"/>
  <c r="Y594" i="1"/>
  <c r="Y592" i="1"/>
  <c r="Y590" i="1"/>
  <c r="Y588" i="1"/>
  <c r="Y582" i="1"/>
  <c r="Y580" i="1"/>
  <c r="Y579" i="1" s="1"/>
  <c r="Y577" i="1"/>
  <c r="Y576" i="1"/>
  <c r="Y573" i="1"/>
  <c r="Y572" i="1" s="1"/>
  <c r="Y570" i="1"/>
  <c r="Y569" i="1"/>
  <c r="Y566" i="1"/>
  <c r="Y565" i="1" s="1"/>
  <c r="Y563" i="1"/>
  <c r="Y562" i="1" s="1"/>
  <c r="Y560" i="1"/>
  <c r="Y559" i="1" s="1"/>
  <c r="Y557" i="1"/>
  <c r="Y554" i="1"/>
  <c r="Y550" i="1"/>
  <c r="Y549" i="1" s="1"/>
  <c r="Y547" i="1"/>
  <c r="Y545" i="1"/>
  <c r="Y541" i="1"/>
  <c r="Y538" i="1"/>
  <c r="Y535" i="1"/>
  <c r="Y532" i="1"/>
  <c r="Y531" i="1" s="1"/>
  <c r="Y527" i="1"/>
  <c r="Y526" i="1" s="1"/>
  <c r="Y523" i="1"/>
  <c r="Y520" i="1"/>
  <c r="Y517" i="1"/>
  <c r="Y514" i="1"/>
  <c r="Y511" i="1"/>
  <c r="Y508" i="1"/>
  <c r="Y506" i="1"/>
  <c r="Y501" i="1"/>
  <c r="Y500" i="1" s="1"/>
  <c r="Y497" i="1"/>
  <c r="Y496" i="1" s="1"/>
  <c r="Y495" i="1" s="1"/>
  <c r="Y493" i="1"/>
  <c r="Y489" i="1"/>
  <c r="Y488" i="1" s="1"/>
  <c r="Y486" i="1"/>
  <c r="Y485" i="1" s="1"/>
  <c r="Y482" i="1"/>
  <c r="Y479" i="1"/>
  <c r="Y478" i="1" s="1"/>
  <c r="Y476" i="1"/>
  <c r="Y475" i="1" s="1"/>
  <c r="Y473" i="1"/>
  <c r="Y472" i="1" s="1"/>
  <c r="Y470" i="1"/>
  <c r="Y469" i="1" s="1"/>
  <c r="Y467" i="1"/>
  <c r="Y465" i="1"/>
  <c r="Y463" i="1"/>
  <c r="Y458" i="1"/>
  <c r="Y456" i="1"/>
  <c r="Y453" i="1"/>
  <c r="Y452" i="1" s="1"/>
  <c r="Y449" i="1"/>
  <c r="Y448" i="1" s="1"/>
  <c r="Y446" i="1"/>
  <c r="Y444" i="1"/>
  <c r="Y443" i="1" s="1"/>
  <c r="Y441" i="1"/>
  <c r="Y436" i="1" s="1"/>
  <c r="Y439" i="1"/>
  <c r="Y437" i="1"/>
  <c r="Y433" i="1"/>
  <c r="Y432" i="1" s="1"/>
  <c r="Y430" i="1"/>
  <c r="Y429" i="1" s="1"/>
  <c r="Y427" i="1"/>
  <c r="Y426" i="1" s="1"/>
  <c r="Y423" i="1"/>
  <c r="Y422" i="1"/>
  <c r="Y420" i="1"/>
  <c r="Y419" i="1" s="1"/>
  <c r="Y417" i="1"/>
  <c r="Y416" i="1"/>
  <c r="Y414" i="1"/>
  <c r="Y413" i="1"/>
  <c r="Y409" i="1"/>
  <c r="Y407" i="1"/>
  <c r="Y404" i="1"/>
  <c r="Y401" i="1"/>
  <c r="Y400" i="1" s="1"/>
  <c r="Y397" i="1"/>
  <c r="Y395" i="1"/>
  <c r="Y393" i="1"/>
  <c r="Y391" i="1"/>
  <c r="Y387" i="1"/>
  <c r="Y386" i="1" s="1"/>
  <c r="Y384" i="1"/>
  <c r="Y383" i="1" s="1"/>
  <c r="Y378" i="1"/>
  <c r="Y377" i="1"/>
  <c r="Y374" i="1"/>
  <c r="Y373" i="1" s="1"/>
  <c r="Y371" i="1"/>
  <c r="Y370" i="1" s="1"/>
  <c r="Y368" i="1"/>
  <c r="Y366" i="1"/>
  <c r="Y365" i="1" s="1"/>
  <c r="Y362" i="1"/>
  <c r="Y361" i="1" s="1"/>
  <c r="Y359" i="1"/>
  <c r="Y358" i="1" s="1"/>
  <c r="Y356" i="1"/>
  <c r="Y355" i="1" s="1"/>
  <c r="Y353" i="1"/>
  <c r="Y350" i="1"/>
  <c r="Y348" i="1"/>
  <c r="Y346" i="1"/>
  <c r="Y345" i="1"/>
  <c r="Y343" i="1"/>
  <c r="Y342" i="1" s="1"/>
  <c r="Y339" i="1"/>
  <c r="Y338" i="1" s="1"/>
  <c r="Y335" i="1"/>
  <c r="Y333" i="1"/>
  <c r="Y329" i="1"/>
  <c r="Y328" i="1" s="1"/>
  <c r="Y326" i="1"/>
  <c r="Y324" i="1"/>
  <c r="Y322" i="1"/>
  <c r="Y320" i="1"/>
  <c r="Y318" i="1"/>
  <c r="Y316" i="1"/>
  <c r="Y313" i="1"/>
  <c r="Y311" i="1"/>
  <c r="Y309" i="1"/>
  <c r="Y307" i="1"/>
  <c r="Y305" i="1"/>
  <c r="Y303" i="1"/>
  <c r="Y299" i="1"/>
  <c r="Y298" i="1" s="1"/>
  <c r="Y295" i="1"/>
  <c r="Y293" i="1"/>
  <c r="Y290" i="1"/>
  <c r="Y288" i="1"/>
  <c r="Y287" i="1"/>
  <c r="Y285" i="1"/>
  <c r="Y283" i="1"/>
  <c r="Y279" i="1"/>
  <c r="Y278" i="1"/>
  <c r="Y276" i="1"/>
  <c r="Y275" i="1" s="1"/>
  <c r="Y270" i="1"/>
  <c r="Y269" i="1" s="1"/>
  <c r="Y267" i="1"/>
  <c r="Y263" i="1"/>
  <c r="Y261" i="1"/>
  <c r="Y260" i="1" s="1"/>
  <c r="Y256" i="1"/>
  <c r="Y255" i="1" s="1"/>
  <c r="Y251" i="1"/>
  <c r="Y250" i="1" s="1"/>
  <c r="Y248" i="1"/>
  <c r="Y246" i="1"/>
  <c r="Y244" i="1"/>
  <c r="Y242" i="1"/>
  <c r="Y240" i="1"/>
  <c r="Y238" i="1"/>
  <c r="Y235" i="1"/>
  <c r="Y234" i="1" s="1"/>
  <c r="Y230" i="1"/>
  <c r="Y226" i="1"/>
  <c r="Y225" i="1" s="1"/>
  <c r="Y222" i="1"/>
  <c r="Y221" i="1" s="1"/>
  <c r="Y218" i="1"/>
  <c r="Y217" i="1" s="1"/>
  <c r="Y214" i="1"/>
  <c r="Y213" i="1" s="1"/>
  <c r="Y211" i="1"/>
  <c r="Y210" i="1" s="1"/>
  <c r="Y208" i="1"/>
  <c r="Y207" i="1" s="1"/>
  <c r="Y205" i="1"/>
  <c r="Y204" i="1" s="1"/>
  <c r="Y202" i="1"/>
  <c r="Y201" i="1" s="1"/>
  <c r="Y198" i="1"/>
  <c r="Y197" i="1" s="1"/>
  <c r="Y195" i="1"/>
  <c r="Y194" i="1" s="1"/>
  <c r="Y191" i="1"/>
  <c r="Y189" i="1"/>
  <c r="Y187" i="1"/>
  <c r="Y186" i="1" s="1"/>
  <c r="Y185" i="1" s="1"/>
  <c r="Y183" i="1"/>
  <c r="Y181" i="1"/>
  <c r="Y179" i="1"/>
  <c r="Y176" i="1"/>
  <c r="Y175" i="1" s="1"/>
  <c r="Y173" i="1"/>
  <c r="Y172" i="1" s="1"/>
  <c r="Y169" i="1"/>
  <c r="Y167" i="1"/>
  <c r="Y165" i="1"/>
  <c r="Y162" i="1"/>
  <c r="Y161" i="1" s="1"/>
  <c r="Y159" i="1"/>
  <c r="Y158" i="1" s="1"/>
  <c r="Y156" i="1"/>
  <c r="Y154" i="1"/>
  <c r="Y152" i="1"/>
  <c r="Y150" i="1"/>
  <c r="Y148" i="1"/>
  <c r="Y145" i="1"/>
  <c r="Y143" i="1"/>
  <c r="Y141" i="1"/>
  <c r="Y137" i="1"/>
  <c r="Y133" i="1"/>
  <c r="Y132" i="1"/>
  <c r="Y130" i="1"/>
  <c r="Y128" i="1"/>
  <c r="Y127" i="1" s="1"/>
  <c r="Y126" i="1" s="1"/>
  <c r="Y123" i="1"/>
  <c r="Y122" i="1" s="1"/>
  <c r="Y121" i="1" s="1"/>
  <c r="Y118" i="1"/>
  <c r="Y117" i="1"/>
  <c r="Y116" i="1" s="1"/>
  <c r="Y114" i="1"/>
  <c r="Y113" i="1" s="1"/>
  <c r="Y112" i="1" s="1"/>
  <c r="Y109" i="1"/>
  <c r="Y107" i="1"/>
  <c r="Y104" i="1"/>
  <c r="Y102" i="1"/>
  <c r="Y100" i="1"/>
  <c r="Y98" i="1"/>
  <c r="Y96" i="1"/>
  <c r="Y94" i="1"/>
  <c r="Y92" i="1"/>
  <c r="Y90" i="1"/>
  <c r="Y87" i="1"/>
  <c r="Y84" i="1"/>
  <c r="Y82" i="1"/>
  <c r="Y77" i="1"/>
  <c r="Y74" i="1"/>
  <c r="Y70" i="1"/>
  <c r="Y68" i="1"/>
  <c r="Y65" i="1"/>
  <c r="Y64" i="1" s="1"/>
  <c r="Y62" i="1"/>
  <c r="Y60" i="1"/>
  <c r="Y58" i="1"/>
  <c r="Y55" i="1"/>
  <c r="Y51" i="1"/>
  <c r="Y48" i="1"/>
  <c r="Y46" i="1"/>
  <c r="Y44" i="1"/>
  <c r="Y41" i="1"/>
  <c r="Y39" i="1"/>
  <c r="Y37" i="1"/>
  <c r="Y35" i="1"/>
  <c r="Y31" i="1"/>
  <c r="Y106" i="1" l="1"/>
  <c r="Y67" i="1" s="1"/>
  <c r="Y140" i="1"/>
  <c r="Y292" i="1"/>
  <c r="Y332" i="1"/>
  <c r="Z482" i="1"/>
  <c r="Y505" i="1"/>
  <c r="Y390" i="1"/>
  <c r="Y389" i="1" s="1"/>
  <c r="Y568" i="1"/>
  <c r="Y136" i="1"/>
  <c r="Y147" i="1"/>
  <c r="Y135" i="1" s="1"/>
  <c r="Y178" i="1"/>
  <c r="Y302" i="1"/>
  <c r="Y376" i="1"/>
  <c r="Y412" i="1"/>
  <c r="Y164" i="1"/>
  <c r="Y462" i="1"/>
  <c r="Y200" i="1"/>
  <c r="Y337" i="1"/>
  <c r="Y30" i="1"/>
  <c r="Y282" i="1"/>
  <c r="Y315" i="1"/>
  <c r="Y455" i="1"/>
  <c r="Y481" i="1"/>
  <c r="Y492" i="1"/>
  <c r="Y534" i="1"/>
  <c r="Y553" i="1"/>
  <c r="Y111" i="1"/>
  <c r="Y193" i="1"/>
  <c r="Y216" i="1"/>
  <c r="Y233" i="1"/>
  <c r="Y297" i="1"/>
  <c r="Y425" i="1"/>
  <c r="Y484" i="1"/>
  <c r="X483" i="1"/>
  <c r="Z483" i="1" s="1"/>
  <c r="W482" i="1"/>
  <c r="X482" i="1" s="1"/>
  <c r="X375" i="1"/>
  <c r="Z375" i="1" s="1"/>
  <c r="W374" i="1"/>
  <c r="X374" i="1" s="1"/>
  <c r="Z374" i="1" s="1"/>
  <c r="Y499" i="1" l="1"/>
  <c r="Y29" i="1"/>
  <c r="Y281" i="1"/>
  <c r="Y435" i="1"/>
  <c r="Y461" i="1"/>
  <c r="Y491" i="1"/>
  <c r="Y552" i="1"/>
  <c r="W373" i="1"/>
  <c r="X373" i="1" s="1"/>
  <c r="Z373" i="1" s="1"/>
  <c r="W481" i="1"/>
  <c r="V40" i="1"/>
  <c r="X40" i="1" s="1"/>
  <c r="Z40" i="1" s="1"/>
  <c r="W39" i="1"/>
  <c r="V39" i="1"/>
  <c r="Y259" i="1" l="1"/>
  <c r="Y460" i="1"/>
  <c r="Y596" i="1"/>
  <c r="X481" i="1"/>
  <c r="Z481" i="1" s="1"/>
  <c r="X39" i="1"/>
  <c r="Z39" i="1" s="1"/>
  <c r="X184" i="1"/>
  <c r="Z184" i="1" s="1"/>
  <c r="W183" i="1"/>
  <c r="X183" i="1" s="1"/>
  <c r="Z183" i="1" s="1"/>
  <c r="W594" i="1" l="1"/>
  <c r="W592" i="1"/>
  <c r="W590" i="1"/>
  <c r="W588" i="1"/>
  <c r="W582" i="1"/>
  <c r="W580" i="1"/>
  <c r="W577" i="1"/>
  <c r="W576" i="1" s="1"/>
  <c r="W573" i="1"/>
  <c r="W572" i="1" s="1"/>
  <c r="W570" i="1"/>
  <c r="W569" i="1" s="1"/>
  <c r="W566" i="1"/>
  <c r="W565" i="1" s="1"/>
  <c r="W563" i="1"/>
  <c r="W562" i="1" s="1"/>
  <c r="W560" i="1"/>
  <c r="W559" i="1"/>
  <c r="W557" i="1"/>
  <c r="W554" i="1"/>
  <c r="W550" i="1"/>
  <c r="W549" i="1"/>
  <c r="W547" i="1"/>
  <c r="W545" i="1"/>
  <c r="W541" i="1"/>
  <c r="W538" i="1"/>
  <c r="W535" i="1"/>
  <c r="W532" i="1"/>
  <c r="W531" i="1" s="1"/>
  <c r="W527" i="1"/>
  <c r="W526" i="1" s="1"/>
  <c r="W523" i="1"/>
  <c r="W520" i="1"/>
  <c r="W517" i="1"/>
  <c r="W514" i="1"/>
  <c r="W511" i="1"/>
  <c r="W505" i="1" s="1"/>
  <c r="W508" i="1"/>
  <c r="W506" i="1"/>
  <c r="W501" i="1"/>
  <c r="W500" i="1" s="1"/>
  <c r="W497" i="1"/>
  <c r="W496" i="1" s="1"/>
  <c r="W495" i="1" s="1"/>
  <c r="W493" i="1"/>
  <c r="W492" i="1" s="1"/>
  <c r="W491" i="1" s="1"/>
  <c r="W489" i="1"/>
  <c r="W488" i="1" s="1"/>
  <c r="W486" i="1"/>
  <c r="W485" i="1" s="1"/>
  <c r="W479" i="1"/>
  <c r="W478" i="1" s="1"/>
  <c r="W476" i="1"/>
  <c r="W475" i="1" s="1"/>
  <c r="W473" i="1"/>
  <c r="W472" i="1" s="1"/>
  <c r="W470" i="1"/>
  <c r="W469" i="1" s="1"/>
  <c r="W467" i="1"/>
  <c r="W465" i="1"/>
  <c r="W463" i="1"/>
  <c r="W458" i="1"/>
  <c r="W456" i="1"/>
  <c r="W453" i="1"/>
  <c r="W452" i="1" s="1"/>
  <c r="W449" i="1"/>
  <c r="W448" i="1" s="1"/>
  <c r="W446" i="1"/>
  <c r="W444" i="1"/>
  <c r="W443" i="1" s="1"/>
  <c r="W441" i="1"/>
  <c r="W439" i="1"/>
  <c r="W437" i="1"/>
  <c r="W433" i="1"/>
  <c r="W432" i="1" s="1"/>
  <c r="W430" i="1"/>
  <c r="W429" i="1" s="1"/>
  <c r="W427" i="1"/>
  <c r="W426" i="1" s="1"/>
  <c r="W423" i="1"/>
  <c r="W422" i="1" s="1"/>
  <c r="W420" i="1"/>
  <c r="W419" i="1" s="1"/>
  <c r="W417" i="1"/>
  <c r="W416" i="1" s="1"/>
  <c r="W414" i="1"/>
  <c r="W413" i="1" s="1"/>
  <c r="W409" i="1"/>
  <c r="W407" i="1"/>
  <c r="W404" i="1"/>
  <c r="W401" i="1"/>
  <c r="W397" i="1"/>
  <c r="W395" i="1"/>
  <c r="W393" i="1"/>
  <c r="W391" i="1"/>
  <c r="W387" i="1"/>
  <c r="W386" i="1"/>
  <c r="W384" i="1"/>
  <c r="W383" i="1" s="1"/>
  <c r="W378" i="1"/>
  <c r="W377" i="1" s="1"/>
  <c r="W371" i="1"/>
  <c r="W370" i="1" s="1"/>
  <c r="W368" i="1"/>
  <c r="W365" i="1" s="1"/>
  <c r="W366" i="1"/>
  <c r="W362" i="1"/>
  <c r="W361" i="1" s="1"/>
  <c r="W359" i="1"/>
  <c r="W358" i="1" s="1"/>
  <c r="W356" i="1"/>
  <c r="W355" i="1" s="1"/>
  <c r="W353" i="1"/>
  <c r="W350" i="1"/>
  <c r="W348" i="1"/>
  <c r="W346" i="1"/>
  <c r="W343" i="1"/>
  <c r="W342" i="1" s="1"/>
  <c r="W339" i="1"/>
  <c r="W338" i="1" s="1"/>
  <c r="W335" i="1"/>
  <c r="W333" i="1"/>
  <c r="W329" i="1"/>
  <c r="W328" i="1" s="1"/>
  <c r="W326" i="1"/>
  <c r="W324" i="1"/>
  <c r="W322" i="1"/>
  <c r="W320" i="1"/>
  <c r="W318" i="1"/>
  <c r="W316" i="1"/>
  <c r="W313" i="1"/>
  <c r="W311" i="1"/>
  <c r="W309" i="1"/>
  <c r="W307" i="1"/>
  <c r="W305" i="1"/>
  <c r="W303" i="1"/>
  <c r="W299" i="1"/>
  <c r="W298" i="1" s="1"/>
  <c r="W295" i="1"/>
  <c r="W293" i="1"/>
  <c r="W290" i="1"/>
  <c r="W288" i="1"/>
  <c r="W287" i="1" s="1"/>
  <c r="W285" i="1"/>
  <c r="W283" i="1"/>
  <c r="W279" i="1"/>
  <c r="W278" i="1" s="1"/>
  <c r="W276" i="1"/>
  <c r="W275" i="1" s="1"/>
  <c r="W270" i="1"/>
  <c r="W269" i="1" s="1"/>
  <c r="W267" i="1"/>
  <c r="W263" i="1"/>
  <c r="W261" i="1"/>
  <c r="W256" i="1"/>
  <c r="W255" i="1" s="1"/>
  <c r="W251" i="1"/>
  <c r="W250" i="1" s="1"/>
  <c r="W248" i="1"/>
  <c r="W246" i="1"/>
  <c r="W244" i="1"/>
  <c r="W242" i="1"/>
  <c r="W240" i="1"/>
  <c r="W238" i="1"/>
  <c r="W235" i="1"/>
  <c r="W230" i="1"/>
  <c r="W226" i="1"/>
  <c r="W222" i="1"/>
  <c r="W221" i="1" s="1"/>
  <c r="W218" i="1"/>
  <c r="W217" i="1" s="1"/>
  <c r="W214" i="1"/>
  <c r="W213" i="1" s="1"/>
  <c r="W211" i="1"/>
  <c r="W210" i="1" s="1"/>
  <c r="W208" i="1"/>
  <c r="W207" i="1" s="1"/>
  <c r="W205" i="1"/>
  <c r="W204" i="1" s="1"/>
  <c r="W202" i="1"/>
  <c r="W201" i="1" s="1"/>
  <c r="W198" i="1"/>
  <c r="W197" i="1" s="1"/>
  <c r="W195" i="1"/>
  <c r="W194" i="1" s="1"/>
  <c r="W191" i="1"/>
  <c r="W189" i="1"/>
  <c r="W187" i="1"/>
  <c r="W186" i="1"/>
  <c r="W185" i="1" s="1"/>
  <c r="W181" i="1"/>
  <c r="W179" i="1"/>
  <c r="W176" i="1"/>
  <c r="W175" i="1" s="1"/>
  <c r="W173" i="1"/>
  <c r="W172" i="1" s="1"/>
  <c r="W169" i="1"/>
  <c r="W167" i="1"/>
  <c r="W165" i="1"/>
  <c r="W164" i="1" s="1"/>
  <c r="W162" i="1"/>
  <c r="W161" i="1" s="1"/>
  <c r="W159" i="1"/>
  <c r="W158" i="1" s="1"/>
  <c r="W156" i="1"/>
  <c r="W154" i="1"/>
  <c r="W152" i="1"/>
  <c r="W147" i="1" s="1"/>
  <c r="W150" i="1"/>
  <c r="W148" i="1"/>
  <c r="W145" i="1"/>
  <c r="W140" i="1" s="1"/>
  <c r="W143" i="1"/>
  <c r="W141" i="1"/>
  <c r="W137" i="1"/>
  <c r="W133" i="1"/>
  <c r="W132" i="1" s="1"/>
  <c r="W130" i="1"/>
  <c r="W128" i="1"/>
  <c r="W123" i="1"/>
  <c r="W122" i="1" s="1"/>
  <c r="W121" i="1" s="1"/>
  <c r="W118" i="1"/>
  <c r="W117" i="1" s="1"/>
  <c r="W116" i="1" s="1"/>
  <c r="W114" i="1"/>
  <c r="W113" i="1" s="1"/>
  <c r="W112" i="1" s="1"/>
  <c r="W109" i="1"/>
  <c r="W107" i="1"/>
  <c r="W104" i="1"/>
  <c r="W102" i="1"/>
  <c r="W100" i="1"/>
  <c r="W98" i="1"/>
  <c r="W96" i="1"/>
  <c r="W94" i="1"/>
  <c r="W92" i="1"/>
  <c r="W90" i="1"/>
  <c r="W87" i="1"/>
  <c r="W84" i="1"/>
  <c r="W82" i="1"/>
  <c r="W77" i="1"/>
  <c r="W74" i="1"/>
  <c r="W70" i="1"/>
  <c r="W68" i="1"/>
  <c r="W65" i="1"/>
  <c r="W64" i="1" s="1"/>
  <c r="W62" i="1"/>
  <c r="W60" i="1"/>
  <c r="W58" i="1"/>
  <c r="W55" i="1"/>
  <c r="W51" i="1"/>
  <c r="W48" i="1"/>
  <c r="W46" i="1"/>
  <c r="W44" i="1"/>
  <c r="W41" i="1"/>
  <c r="W37" i="1"/>
  <c r="W35" i="1"/>
  <c r="W31" i="1"/>
  <c r="W136" i="1" l="1"/>
  <c r="W127" i="1"/>
  <c r="W126" i="1" s="1"/>
  <c r="W400" i="1"/>
  <c r="W462" i="1"/>
  <c r="W461" i="1" s="1"/>
  <c r="W260" i="1"/>
  <c r="W436" i="1"/>
  <c r="W376" i="1"/>
  <c r="W178" i="1"/>
  <c r="W345" i="1"/>
  <c r="W337" i="1" s="1"/>
  <c r="W390" i="1"/>
  <c r="W389" i="1" s="1"/>
  <c r="W30" i="1"/>
  <c r="W302" i="1"/>
  <c r="W315" i="1"/>
  <c r="W297" i="1" s="1"/>
  <c r="W412" i="1"/>
  <c r="W553" i="1"/>
  <c r="W552" i="1" s="1"/>
  <c r="W332" i="1"/>
  <c r="W106" i="1"/>
  <c r="W67" i="1"/>
  <c r="W282" i="1"/>
  <c r="W193" i="1"/>
  <c r="W534" i="1"/>
  <c r="W499" i="1" s="1"/>
  <c r="W135" i="1"/>
  <c r="W200" i="1"/>
  <c r="W225" i="1"/>
  <c r="W216" i="1" s="1"/>
  <c r="W234" i="1"/>
  <c r="W292" i="1"/>
  <c r="W281" i="1" s="1"/>
  <c r="W259" i="1" s="1"/>
  <c r="W425" i="1"/>
  <c r="W455" i="1"/>
  <c r="W579" i="1"/>
  <c r="W111" i="1"/>
  <c r="W233" i="1"/>
  <c r="W484" i="1"/>
  <c r="W568" i="1"/>
  <c r="U594" i="1"/>
  <c r="T594" i="1"/>
  <c r="V595" i="1"/>
  <c r="X595" i="1" s="1"/>
  <c r="Z595" i="1" s="1"/>
  <c r="W460" i="1" l="1"/>
  <c r="W435" i="1"/>
  <c r="W29" i="1"/>
  <c r="W596" i="1" s="1"/>
  <c r="V594" i="1"/>
  <c r="X594" i="1" s="1"/>
  <c r="Z594" i="1" s="1"/>
  <c r="U592" i="1"/>
  <c r="U590" i="1"/>
  <c r="U588" i="1"/>
  <c r="U582" i="1"/>
  <c r="U580" i="1"/>
  <c r="U577" i="1"/>
  <c r="U576" i="1" s="1"/>
  <c r="U573" i="1"/>
  <c r="U572" i="1" s="1"/>
  <c r="U570" i="1"/>
  <c r="U566" i="1"/>
  <c r="U565" i="1" s="1"/>
  <c r="U563" i="1"/>
  <c r="U560" i="1"/>
  <c r="U557" i="1"/>
  <c r="U554" i="1"/>
  <c r="U550" i="1"/>
  <c r="U547" i="1"/>
  <c r="U545" i="1"/>
  <c r="U541" i="1"/>
  <c r="U538" i="1"/>
  <c r="U535" i="1"/>
  <c r="U532" i="1"/>
  <c r="U531" i="1" s="1"/>
  <c r="U527" i="1"/>
  <c r="U526" i="1"/>
  <c r="U523" i="1"/>
  <c r="U520" i="1"/>
  <c r="U517" i="1"/>
  <c r="U514" i="1"/>
  <c r="U511" i="1"/>
  <c r="U508" i="1"/>
  <c r="U506" i="1"/>
  <c r="U501" i="1"/>
  <c r="U500" i="1" s="1"/>
  <c r="U497" i="1"/>
  <c r="U493" i="1"/>
  <c r="U489" i="1"/>
  <c r="U488" i="1" s="1"/>
  <c r="U486" i="1"/>
  <c r="U479" i="1"/>
  <c r="U478" i="1" s="1"/>
  <c r="U476" i="1"/>
  <c r="U473" i="1"/>
  <c r="U472" i="1" s="1"/>
  <c r="U470" i="1"/>
  <c r="U469" i="1" s="1"/>
  <c r="U467" i="1"/>
  <c r="U465" i="1"/>
  <c r="U463" i="1"/>
  <c r="U458" i="1"/>
  <c r="U456" i="1"/>
  <c r="U453" i="1"/>
  <c r="U452" i="1" s="1"/>
  <c r="U449" i="1"/>
  <c r="U446" i="1"/>
  <c r="U444" i="1"/>
  <c r="U441" i="1"/>
  <c r="U439" i="1"/>
  <c r="U437" i="1"/>
  <c r="U433" i="1"/>
  <c r="U432" i="1" s="1"/>
  <c r="U430" i="1"/>
  <c r="U427" i="1"/>
  <c r="U423" i="1"/>
  <c r="U422" i="1" s="1"/>
  <c r="U420" i="1"/>
  <c r="U417" i="1"/>
  <c r="U416" i="1" s="1"/>
  <c r="U414" i="1"/>
  <c r="U413" i="1" s="1"/>
  <c r="U409" i="1"/>
  <c r="U407" i="1"/>
  <c r="U404" i="1"/>
  <c r="U401" i="1"/>
  <c r="U397" i="1"/>
  <c r="U395" i="1"/>
  <c r="U393" i="1"/>
  <c r="U391" i="1"/>
  <c r="U387" i="1"/>
  <c r="U386" i="1" s="1"/>
  <c r="U384" i="1"/>
  <c r="U378" i="1"/>
  <c r="U371" i="1"/>
  <c r="U368" i="1"/>
  <c r="U366" i="1"/>
  <c r="U362" i="1"/>
  <c r="U361" i="1" s="1"/>
  <c r="U359" i="1"/>
  <c r="U358" i="1" s="1"/>
  <c r="U356" i="1"/>
  <c r="U353" i="1"/>
  <c r="U350" i="1"/>
  <c r="U348" i="1"/>
  <c r="U346" i="1"/>
  <c r="U343" i="1"/>
  <c r="U339" i="1"/>
  <c r="U338" i="1" s="1"/>
  <c r="U335" i="1"/>
  <c r="U333" i="1"/>
  <c r="U329" i="1"/>
  <c r="U328" i="1" s="1"/>
  <c r="U326" i="1"/>
  <c r="U324" i="1"/>
  <c r="U322" i="1"/>
  <c r="U320" i="1"/>
  <c r="U318" i="1"/>
  <c r="U316" i="1"/>
  <c r="U313" i="1"/>
  <c r="U311" i="1"/>
  <c r="U309" i="1"/>
  <c r="U307" i="1"/>
  <c r="U305" i="1"/>
  <c r="U303" i="1"/>
  <c r="U299" i="1"/>
  <c r="U295" i="1"/>
  <c r="U293" i="1"/>
  <c r="U290" i="1"/>
  <c r="U288" i="1"/>
  <c r="U285" i="1"/>
  <c r="U283" i="1"/>
  <c r="U282" i="1" s="1"/>
  <c r="U279" i="1"/>
  <c r="U276" i="1"/>
  <c r="U275" i="1" s="1"/>
  <c r="U270" i="1"/>
  <c r="U269" i="1" s="1"/>
  <c r="U267" i="1"/>
  <c r="U263" i="1"/>
  <c r="U261" i="1"/>
  <c r="U256" i="1"/>
  <c r="U255" i="1"/>
  <c r="U251" i="1"/>
  <c r="U250" i="1" s="1"/>
  <c r="U248" i="1"/>
  <c r="U246" i="1"/>
  <c r="U244" i="1"/>
  <c r="U242" i="1"/>
  <c r="U240" i="1"/>
  <c r="U238" i="1"/>
  <c r="U235" i="1"/>
  <c r="U230" i="1"/>
  <c r="U226" i="1"/>
  <c r="U222" i="1"/>
  <c r="U221" i="1" s="1"/>
  <c r="U218" i="1"/>
  <c r="U217" i="1" s="1"/>
  <c r="U214" i="1"/>
  <c r="U213" i="1" s="1"/>
  <c r="U211" i="1"/>
  <c r="U210" i="1" s="1"/>
  <c r="U208" i="1"/>
  <c r="U205" i="1"/>
  <c r="U204" i="1" s="1"/>
  <c r="U202" i="1"/>
  <c r="U201" i="1" s="1"/>
  <c r="U198" i="1"/>
  <c r="U197" i="1" s="1"/>
  <c r="U195" i="1"/>
  <c r="U194" i="1" s="1"/>
  <c r="U191" i="1"/>
  <c r="U189" i="1"/>
  <c r="U187" i="1"/>
  <c r="U181" i="1"/>
  <c r="U179" i="1"/>
  <c r="U176" i="1"/>
  <c r="U173" i="1"/>
  <c r="U172" i="1" s="1"/>
  <c r="U169" i="1"/>
  <c r="U167" i="1"/>
  <c r="U165" i="1"/>
  <c r="U162" i="1"/>
  <c r="U159" i="1"/>
  <c r="U156" i="1"/>
  <c r="U154" i="1"/>
  <c r="U152" i="1"/>
  <c r="U150" i="1"/>
  <c r="U148" i="1"/>
  <c r="U145" i="1"/>
  <c r="U143" i="1"/>
  <c r="U141" i="1"/>
  <c r="U137" i="1"/>
  <c r="U133" i="1"/>
  <c r="U132" i="1" s="1"/>
  <c r="U130" i="1"/>
  <c r="U128" i="1"/>
  <c r="U127" i="1"/>
  <c r="U123" i="1"/>
  <c r="U122" i="1" s="1"/>
  <c r="U121" i="1" s="1"/>
  <c r="U118" i="1"/>
  <c r="U117" i="1"/>
  <c r="U116" i="1" s="1"/>
  <c r="U114" i="1"/>
  <c r="U109" i="1"/>
  <c r="U107" i="1"/>
  <c r="U104" i="1"/>
  <c r="U102" i="1"/>
  <c r="U100" i="1"/>
  <c r="U98" i="1"/>
  <c r="U96" i="1"/>
  <c r="U94" i="1"/>
  <c r="U92" i="1"/>
  <c r="U90" i="1"/>
  <c r="U87" i="1"/>
  <c r="U84" i="1"/>
  <c r="U82" i="1"/>
  <c r="U77" i="1"/>
  <c r="U74" i="1"/>
  <c r="U70" i="1"/>
  <c r="U68" i="1"/>
  <c r="U65" i="1"/>
  <c r="U62" i="1"/>
  <c r="U60" i="1"/>
  <c r="U58" i="1"/>
  <c r="U55" i="1"/>
  <c r="U51" i="1"/>
  <c r="U48" i="1"/>
  <c r="U46" i="1"/>
  <c r="U44" i="1"/>
  <c r="U41" i="1"/>
  <c r="U37" i="1"/>
  <c r="U35" i="1"/>
  <c r="U31" i="1"/>
  <c r="U260" i="1" l="1"/>
  <c r="U292" i="1"/>
  <c r="U315" i="1"/>
  <c r="U579" i="1"/>
  <c r="U400" i="1"/>
  <c r="U225" i="1"/>
  <c r="U287" i="1"/>
  <c r="U553" i="1"/>
  <c r="U552" i="1" s="1"/>
  <c r="U216" i="1"/>
  <c r="U126" i="1"/>
  <c r="U534" i="1"/>
  <c r="U455" i="1"/>
  <c r="U462" i="1"/>
  <c r="U429" i="1"/>
  <c r="U64" i="1"/>
  <c r="U106" i="1"/>
  <c r="U178" i="1"/>
  <c r="U278" i="1"/>
  <c r="U370" i="1"/>
  <c r="U383" i="1"/>
  <c r="U496" i="1"/>
  <c r="U549" i="1"/>
  <c r="U562" i="1"/>
  <c r="U67" i="1"/>
  <c r="U164" i="1"/>
  <c r="U342" i="1"/>
  <c r="U140" i="1"/>
  <c r="U147" i="1"/>
  <c r="U186" i="1"/>
  <c r="U332" i="1"/>
  <c r="U443" i="1"/>
  <c r="U113" i="1"/>
  <c r="U158" i="1"/>
  <c r="U175" i="1"/>
  <c r="U234" i="1"/>
  <c r="U281" i="1"/>
  <c r="U377" i="1"/>
  <c r="U492" i="1"/>
  <c r="U559" i="1"/>
  <c r="U355" i="1"/>
  <c r="U390" i="1"/>
  <c r="U419" i="1"/>
  <c r="U569" i="1"/>
  <c r="U193" i="1"/>
  <c r="U207" i="1"/>
  <c r="U200" i="1" s="1"/>
  <c r="U302" i="1"/>
  <c r="U345" i="1"/>
  <c r="U365" i="1"/>
  <c r="U426" i="1"/>
  <c r="U448" i="1"/>
  <c r="U475" i="1"/>
  <c r="U505" i="1"/>
  <c r="U499" i="1" s="1"/>
  <c r="U161" i="1"/>
  <c r="U298" i="1"/>
  <c r="U485" i="1"/>
  <c r="T388" i="1"/>
  <c r="V388" i="1" s="1"/>
  <c r="X388" i="1" s="1"/>
  <c r="Z388" i="1" s="1"/>
  <c r="S387" i="1"/>
  <c r="S386" i="1" s="1"/>
  <c r="T386" i="1" s="1"/>
  <c r="V386" i="1" s="1"/>
  <c r="X386" i="1" s="1"/>
  <c r="Z386" i="1" s="1"/>
  <c r="T480" i="1"/>
  <c r="V480" i="1" s="1"/>
  <c r="X480" i="1" s="1"/>
  <c r="Z480" i="1" s="1"/>
  <c r="S479" i="1"/>
  <c r="T479" i="1" s="1"/>
  <c r="V479" i="1" s="1"/>
  <c r="X479" i="1" s="1"/>
  <c r="Z479" i="1" s="1"/>
  <c r="S478" i="1" l="1"/>
  <c r="T478" i="1" s="1"/>
  <c r="V478" i="1" s="1"/>
  <c r="X478" i="1" s="1"/>
  <c r="Z478" i="1" s="1"/>
  <c r="T387" i="1"/>
  <c r="V387" i="1" s="1"/>
  <c r="X387" i="1" s="1"/>
  <c r="Z387" i="1" s="1"/>
  <c r="U337" i="1"/>
  <c r="U461" i="1"/>
  <c r="U233" i="1"/>
  <c r="U425" i="1"/>
  <c r="U568" i="1"/>
  <c r="U412" i="1"/>
  <c r="U112" i="1"/>
  <c r="U185" i="1"/>
  <c r="U495" i="1"/>
  <c r="U297" i="1"/>
  <c r="U259" i="1"/>
  <c r="U491" i="1"/>
  <c r="U136" i="1"/>
  <c r="U436" i="1"/>
  <c r="U376" i="1"/>
  <c r="U484" i="1"/>
  <c r="U389" i="1"/>
  <c r="U30" i="1"/>
  <c r="T247" i="1"/>
  <c r="V247" i="1" s="1"/>
  <c r="X247" i="1" s="1"/>
  <c r="Z247" i="1" s="1"/>
  <c r="T245" i="1"/>
  <c r="V245" i="1" s="1"/>
  <c r="X245" i="1" s="1"/>
  <c r="Z245" i="1" s="1"/>
  <c r="S246" i="1"/>
  <c r="T246" i="1" s="1"/>
  <c r="V246" i="1" s="1"/>
  <c r="X246" i="1" s="1"/>
  <c r="Z246" i="1" s="1"/>
  <c r="S244" i="1"/>
  <c r="T244" i="1" s="1"/>
  <c r="V244" i="1" s="1"/>
  <c r="X244" i="1" s="1"/>
  <c r="Z244" i="1" s="1"/>
  <c r="T567" i="1"/>
  <c r="V567" i="1" s="1"/>
  <c r="X567" i="1" s="1"/>
  <c r="Z567" i="1" s="1"/>
  <c r="S566" i="1"/>
  <c r="T566" i="1" s="1"/>
  <c r="V566" i="1" s="1"/>
  <c r="X566" i="1" s="1"/>
  <c r="Z566" i="1" s="1"/>
  <c r="T146" i="1"/>
  <c r="V146" i="1" s="1"/>
  <c r="X146" i="1" s="1"/>
  <c r="Z146" i="1" s="1"/>
  <c r="S145" i="1"/>
  <c r="T145" i="1" s="1"/>
  <c r="V145" i="1" s="1"/>
  <c r="X145" i="1" s="1"/>
  <c r="Z145" i="1" s="1"/>
  <c r="T369" i="1"/>
  <c r="V369" i="1" s="1"/>
  <c r="X369" i="1" s="1"/>
  <c r="Z369" i="1" s="1"/>
  <c r="S368" i="1"/>
  <c r="T368" i="1" s="1"/>
  <c r="V368" i="1" s="1"/>
  <c r="X368" i="1" s="1"/>
  <c r="Z368" i="1" s="1"/>
  <c r="T157" i="1"/>
  <c r="V157" i="1" s="1"/>
  <c r="X157" i="1" s="1"/>
  <c r="Z157" i="1" s="1"/>
  <c r="T155" i="1"/>
  <c r="V155" i="1" s="1"/>
  <c r="X155" i="1" s="1"/>
  <c r="Z155" i="1" s="1"/>
  <c r="S154" i="1"/>
  <c r="T154" i="1" s="1"/>
  <c r="V154" i="1" s="1"/>
  <c r="X154" i="1" s="1"/>
  <c r="Z154" i="1" s="1"/>
  <c r="S156" i="1"/>
  <c r="T156" i="1" s="1"/>
  <c r="V156" i="1" s="1"/>
  <c r="X156" i="1" s="1"/>
  <c r="Z156" i="1" s="1"/>
  <c r="T149" i="1"/>
  <c r="V149" i="1" s="1"/>
  <c r="X149" i="1" s="1"/>
  <c r="Z149" i="1" s="1"/>
  <c r="S148" i="1"/>
  <c r="U135" i="1" l="1"/>
  <c r="U29" i="1"/>
  <c r="U460" i="1"/>
  <c r="U435" i="1"/>
  <c r="U111" i="1"/>
  <c r="S565" i="1"/>
  <c r="T565" i="1" s="1"/>
  <c r="V565" i="1" s="1"/>
  <c r="X565" i="1" s="1"/>
  <c r="Z565" i="1" s="1"/>
  <c r="T148" i="1"/>
  <c r="V148" i="1" s="1"/>
  <c r="X148" i="1" s="1"/>
  <c r="Z148" i="1" s="1"/>
  <c r="S592" i="1"/>
  <c r="S590" i="1"/>
  <c r="S588" i="1"/>
  <c r="S582" i="1"/>
  <c r="S580" i="1"/>
  <c r="S577" i="1"/>
  <c r="S576" i="1" s="1"/>
  <c r="S573" i="1"/>
  <c r="S572" i="1" s="1"/>
  <c r="S570" i="1"/>
  <c r="S569" i="1" s="1"/>
  <c r="S563" i="1"/>
  <c r="S562" i="1" s="1"/>
  <c r="S560" i="1"/>
  <c r="S559" i="1" s="1"/>
  <c r="S557" i="1"/>
  <c r="S554" i="1"/>
  <c r="S550" i="1"/>
  <c r="S549" i="1" s="1"/>
  <c r="S547" i="1"/>
  <c r="S545" i="1"/>
  <c r="S541" i="1"/>
  <c r="S538" i="1"/>
  <c r="S535" i="1"/>
  <c r="S532" i="1"/>
  <c r="S531" i="1" s="1"/>
  <c r="S527" i="1"/>
  <c r="S526" i="1" s="1"/>
  <c r="S523" i="1"/>
  <c r="S520" i="1"/>
  <c r="S517" i="1"/>
  <c r="S514" i="1"/>
  <c r="S511" i="1"/>
  <c r="S508" i="1"/>
  <c r="S506" i="1"/>
  <c r="S501" i="1"/>
  <c r="S500" i="1" s="1"/>
  <c r="S497" i="1"/>
  <c r="S496" i="1" s="1"/>
  <c r="S495" i="1" s="1"/>
  <c r="S493" i="1"/>
  <c r="S492" i="1" s="1"/>
  <c r="S491" i="1" s="1"/>
  <c r="S489" i="1"/>
  <c r="S488" i="1" s="1"/>
  <c r="S486" i="1"/>
  <c r="S485" i="1" s="1"/>
  <c r="S476" i="1"/>
  <c r="S475" i="1" s="1"/>
  <c r="S473" i="1"/>
  <c r="S472" i="1" s="1"/>
  <c r="S470" i="1"/>
  <c r="S469" i="1" s="1"/>
  <c r="S467" i="1"/>
  <c r="S465" i="1"/>
  <c r="S463" i="1"/>
  <c r="S458" i="1"/>
  <c r="S456" i="1"/>
  <c r="S453" i="1"/>
  <c r="S452" i="1" s="1"/>
  <c r="S449" i="1"/>
  <c r="S448" i="1" s="1"/>
  <c r="S446" i="1"/>
  <c r="S444" i="1"/>
  <c r="S441" i="1"/>
  <c r="S439" i="1"/>
  <c r="S437" i="1"/>
  <c r="S433" i="1"/>
  <c r="S432" i="1" s="1"/>
  <c r="S430" i="1"/>
  <c r="S427" i="1"/>
  <c r="S426" i="1" s="1"/>
  <c r="S423" i="1"/>
  <c r="S422" i="1" s="1"/>
  <c r="S420" i="1"/>
  <c r="S419" i="1" s="1"/>
  <c r="S417" i="1"/>
  <c r="S416" i="1" s="1"/>
  <c r="S414" i="1"/>
  <c r="S413" i="1" s="1"/>
  <c r="S409" i="1"/>
  <c r="S407" i="1"/>
  <c r="S404" i="1"/>
  <c r="S401" i="1"/>
  <c r="S397" i="1"/>
  <c r="S395" i="1"/>
  <c r="S393" i="1"/>
  <c r="S391" i="1"/>
  <c r="S384" i="1"/>
  <c r="S383" i="1" s="1"/>
  <c r="S378" i="1"/>
  <c r="S377" i="1" s="1"/>
  <c r="S371" i="1"/>
  <c r="S370" i="1"/>
  <c r="S366" i="1"/>
  <c r="S365" i="1" s="1"/>
  <c r="S362" i="1"/>
  <c r="S361" i="1" s="1"/>
  <c r="S359" i="1"/>
  <c r="S358" i="1"/>
  <c r="S356" i="1"/>
  <c r="S353" i="1"/>
  <c r="S350" i="1"/>
  <c r="S348" i="1"/>
  <c r="S346" i="1"/>
  <c r="S343" i="1"/>
  <c r="S342" i="1" s="1"/>
  <c r="S339" i="1"/>
  <c r="S338" i="1" s="1"/>
  <c r="S335" i="1"/>
  <c r="S333" i="1"/>
  <c r="S329" i="1"/>
  <c r="S328" i="1" s="1"/>
  <c r="S326" i="1"/>
  <c r="S324" i="1"/>
  <c r="S322" i="1"/>
  <c r="S320" i="1"/>
  <c r="S318" i="1"/>
  <c r="S316" i="1"/>
  <c r="S313" i="1"/>
  <c r="S311" i="1"/>
  <c r="S309" i="1"/>
  <c r="S307" i="1"/>
  <c r="S305" i="1"/>
  <c r="S303" i="1"/>
  <c r="S299" i="1"/>
  <c r="S298" i="1" s="1"/>
  <c r="S295" i="1"/>
  <c r="S293" i="1"/>
  <c r="S290" i="1"/>
  <c r="S287" i="1" s="1"/>
  <c r="S288" i="1"/>
  <c r="S285" i="1"/>
  <c r="S283" i="1"/>
  <c r="S279" i="1"/>
  <c r="S278" i="1" s="1"/>
  <c r="S276" i="1"/>
  <c r="S275" i="1" s="1"/>
  <c r="S270" i="1"/>
  <c r="S269" i="1" s="1"/>
  <c r="S267" i="1"/>
  <c r="S263" i="1"/>
  <c r="S261" i="1"/>
  <c r="S256" i="1"/>
  <c r="S255" i="1" s="1"/>
  <c r="S251" i="1"/>
  <c r="S250" i="1" s="1"/>
  <c r="S248" i="1"/>
  <c r="S242" i="1"/>
  <c r="S240" i="1"/>
  <c r="S238" i="1"/>
  <c r="S235" i="1"/>
  <c r="S230" i="1"/>
  <c r="S226" i="1"/>
  <c r="S222" i="1"/>
  <c r="S221" i="1" s="1"/>
  <c r="S218" i="1"/>
  <c r="S217" i="1" s="1"/>
  <c r="S214" i="1"/>
  <c r="S213" i="1" s="1"/>
  <c r="S211" i="1"/>
  <c r="S210" i="1" s="1"/>
  <c r="S208" i="1"/>
  <c r="S207" i="1" s="1"/>
  <c r="S205" i="1"/>
  <c r="S204" i="1" s="1"/>
  <c r="S202" i="1"/>
  <c r="S201" i="1" s="1"/>
  <c r="S198" i="1"/>
  <c r="S197" i="1" s="1"/>
  <c r="S195" i="1"/>
  <c r="S194" i="1" s="1"/>
  <c r="S191" i="1"/>
  <c r="S189" i="1"/>
  <c r="S187" i="1"/>
  <c r="S181" i="1"/>
  <c r="S179" i="1"/>
  <c r="S176" i="1"/>
  <c r="S175" i="1" s="1"/>
  <c r="S173" i="1"/>
  <c r="S172" i="1" s="1"/>
  <c r="S169" i="1"/>
  <c r="S167" i="1"/>
  <c r="S165" i="1"/>
  <c r="S162" i="1"/>
  <c r="S161" i="1" s="1"/>
  <c r="S159" i="1"/>
  <c r="S158" i="1" s="1"/>
  <c r="S152" i="1"/>
  <c r="S150" i="1"/>
  <c r="S143" i="1"/>
  <c r="S141" i="1"/>
  <c r="S137" i="1"/>
  <c r="S133" i="1"/>
  <c r="S132" i="1" s="1"/>
  <c r="S130" i="1"/>
  <c r="S128" i="1"/>
  <c r="S123" i="1"/>
  <c r="S122" i="1" s="1"/>
  <c r="S121" i="1" s="1"/>
  <c r="S118" i="1"/>
  <c r="S117" i="1" s="1"/>
  <c r="S116" i="1" s="1"/>
  <c r="S114" i="1"/>
  <c r="S113" i="1" s="1"/>
  <c r="S112" i="1" s="1"/>
  <c r="S109" i="1"/>
  <c r="S107" i="1"/>
  <c r="S104" i="1"/>
  <c r="S102" i="1"/>
  <c r="S100" i="1"/>
  <c r="S98" i="1"/>
  <c r="S96" i="1"/>
  <c r="S94" i="1"/>
  <c r="S92" i="1"/>
  <c r="S90" i="1"/>
  <c r="S87" i="1"/>
  <c r="S84" i="1"/>
  <c r="S82" i="1"/>
  <c r="S77" i="1"/>
  <c r="S74" i="1"/>
  <c r="S70" i="1"/>
  <c r="S68" i="1"/>
  <c r="S65" i="1"/>
  <c r="S64" i="1" s="1"/>
  <c r="S62" i="1"/>
  <c r="S60" i="1"/>
  <c r="S58" i="1"/>
  <c r="S55" i="1"/>
  <c r="S51" i="1"/>
  <c r="S48" i="1"/>
  <c r="S46" i="1"/>
  <c r="S44" i="1"/>
  <c r="S41" i="1"/>
  <c r="S37" i="1"/>
  <c r="S35" i="1"/>
  <c r="S31" i="1"/>
  <c r="S106" i="1" l="1"/>
  <c r="S67" i="1" s="1"/>
  <c r="S164" i="1"/>
  <c r="S390" i="1"/>
  <c r="S260" i="1"/>
  <c r="S579" i="1"/>
  <c r="S127" i="1"/>
  <c r="S140" i="1"/>
  <c r="S186" i="1"/>
  <c r="S185" i="1" s="1"/>
  <c r="S234" i="1"/>
  <c r="S233" i="1" s="1"/>
  <c r="S147" i="1"/>
  <c r="S455" i="1"/>
  <c r="S553" i="1"/>
  <c r="S552" i="1" s="1"/>
  <c r="U596" i="1"/>
  <c r="S315" i="1"/>
  <c r="S505" i="1"/>
  <c r="S568" i="1"/>
  <c r="S178" i="1"/>
  <c r="S200" i="1"/>
  <c r="S282" i="1"/>
  <c r="S302" i="1"/>
  <c r="S376" i="1"/>
  <c r="S462" i="1"/>
  <c r="S461" i="1" s="1"/>
  <c r="S136" i="1"/>
  <c r="S225" i="1"/>
  <c r="S216" i="1" s="1"/>
  <c r="S332" i="1"/>
  <c r="S345" i="1"/>
  <c r="S400" i="1"/>
  <c r="S389" i="1" s="1"/>
  <c r="S443" i="1"/>
  <c r="S436" i="1" s="1"/>
  <c r="S435" i="1" s="1"/>
  <c r="S292" i="1"/>
  <c r="S484" i="1"/>
  <c r="S429" i="1"/>
  <c r="S30" i="1"/>
  <c r="S355" i="1"/>
  <c r="S534" i="1"/>
  <c r="S111" i="1"/>
  <c r="S126" i="1"/>
  <c r="S193" i="1"/>
  <c r="S412" i="1"/>
  <c r="R170" i="1"/>
  <c r="T170" i="1" s="1"/>
  <c r="V170" i="1" s="1"/>
  <c r="X170" i="1" s="1"/>
  <c r="Z170" i="1" s="1"/>
  <c r="Q169" i="1"/>
  <c r="S135" i="1" l="1"/>
  <c r="S297" i="1"/>
  <c r="S281" i="1"/>
  <c r="S259" i="1" s="1"/>
  <c r="S425" i="1"/>
  <c r="S29" i="1"/>
  <c r="S337" i="1"/>
  <c r="S460" i="1"/>
  <c r="S499" i="1"/>
  <c r="Q592" i="1"/>
  <c r="Q590" i="1"/>
  <c r="Q588" i="1"/>
  <c r="Q582" i="1"/>
  <c r="Q580" i="1"/>
  <c r="Q577" i="1"/>
  <c r="Q576" i="1" s="1"/>
  <c r="Q573" i="1"/>
  <c r="Q572" i="1" s="1"/>
  <c r="Q570" i="1"/>
  <c r="Q569" i="1" s="1"/>
  <c r="Q563" i="1"/>
  <c r="Q562" i="1" s="1"/>
  <c r="Q560" i="1"/>
  <c r="Q559" i="1" s="1"/>
  <c r="Q557" i="1"/>
  <c r="Q554" i="1"/>
  <c r="Q550" i="1"/>
  <c r="Q549" i="1" s="1"/>
  <c r="Q547" i="1"/>
  <c r="Q545" i="1"/>
  <c r="Q541" i="1"/>
  <c r="Q538" i="1"/>
  <c r="Q535" i="1"/>
  <c r="Q532" i="1"/>
  <c r="Q531" i="1" s="1"/>
  <c r="Q527" i="1"/>
  <c r="Q526" i="1" s="1"/>
  <c r="Q523" i="1"/>
  <c r="Q520" i="1"/>
  <c r="Q517" i="1"/>
  <c r="Q514" i="1"/>
  <c r="Q511" i="1"/>
  <c r="Q508" i="1"/>
  <c r="Q506" i="1"/>
  <c r="Q501" i="1"/>
  <c r="Q500" i="1" s="1"/>
  <c r="Q497" i="1"/>
  <c r="Q496" i="1" s="1"/>
  <c r="Q493" i="1"/>
  <c r="Q492" i="1" s="1"/>
  <c r="Q491" i="1" s="1"/>
  <c r="Q489" i="1"/>
  <c r="Q488" i="1" s="1"/>
  <c r="Q486" i="1"/>
  <c r="Q485" i="1" s="1"/>
  <c r="Q476" i="1"/>
  <c r="Q473" i="1"/>
  <c r="Q472" i="1" s="1"/>
  <c r="Q470" i="1"/>
  <c r="Q469" i="1" s="1"/>
  <c r="Q467" i="1"/>
  <c r="Q465" i="1"/>
  <c r="Q463" i="1"/>
  <c r="Q458" i="1"/>
  <c r="Q456" i="1"/>
  <c r="Q453" i="1"/>
  <c r="Q452" i="1" s="1"/>
  <c r="Q449" i="1"/>
  <c r="Q446" i="1"/>
  <c r="Q444" i="1"/>
  <c r="Q441" i="1"/>
  <c r="Q439" i="1"/>
  <c r="Q437" i="1"/>
  <c r="Q433" i="1"/>
  <c r="Q430" i="1"/>
  <c r="Q429" i="1" s="1"/>
  <c r="Q427" i="1"/>
  <c r="Q423" i="1"/>
  <c r="Q422" i="1" s="1"/>
  <c r="Q420" i="1"/>
  <c r="Q419" i="1" s="1"/>
  <c r="Q417" i="1"/>
  <c r="Q416" i="1" s="1"/>
  <c r="Q414" i="1"/>
  <c r="Q413" i="1" s="1"/>
  <c r="Q409" i="1"/>
  <c r="Q407" i="1"/>
  <c r="Q404" i="1"/>
  <c r="Q401" i="1"/>
  <c r="Q397" i="1"/>
  <c r="Q395" i="1"/>
  <c r="Q393" i="1"/>
  <c r="Q391" i="1"/>
  <c r="Q384" i="1"/>
  <c r="Q383" i="1" s="1"/>
  <c r="Q378" i="1"/>
  <c r="Q371" i="1"/>
  <c r="Q370" i="1" s="1"/>
  <c r="Q366" i="1"/>
  <c r="Q365" i="1" s="1"/>
  <c r="Q362" i="1"/>
  <c r="Q359" i="1"/>
  <c r="Q358" i="1" s="1"/>
  <c r="Q356" i="1"/>
  <c r="Q353" i="1"/>
  <c r="Q350" i="1"/>
  <c r="Q348" i="1"/>
  <c r="Q346" i="1"/>
  <c r="Q343" i="1"/>
  <c r="Q342" i="1" s="1"/>
  <c r="Q339" i="1"/>
  <c r="Q335" i="1"/>
  <c r="Q333" i="1"/>
  <c r="Q329" i="1"/>
  <c r="Q328" i="1" s="1"/>
  <c r="Q326" i="1"/>
  <c r="Q324" i="1"/>
  <c r="Q322" i="1"/>
  <c r="Q320" i="1"/>
  <c r="Q318" i="1"/>
  <c r="Q316" i="1"/>
  <c r="Q313" i="1"/>
  <c r="Q311" i="1"/>
  <c r="Q309" i="1"/>
  <c r="Q307" i="1"/>
  <c r="Q305" i="1"/>
  <c r="Q303" i="1"/>
  <c r="Q299" i="1"/>
  <c r="Q298" i="1" s="1"/>
  <c r="Q295" i="1"/>
  <c r="Q293" i="1"/>
  <c r="Q290" i="1"/>
  <c r="Q288" i="1"/>
  <c r="Q285" i="1"/>
  <c r="Q283" i="1"/>
  <c r="Q279" i="1"/>
  <c r="Q278" i="1" s="1"/>
  <c r="Q276" i="1"/>
  <c r="Q275" i="1" s="1"/>
  <c r="Q270" i="1"/>
  <c r="Q269" i="1" s="1"/>
  <c r="Q267" i="1"/>
  <c r="Q263" i="1"/>
  <c r="Q261" i="1"/>
  <c r="Q256" i="1"/>
  <c r="Q255" i="1" s="1"/>
  <c r="Q251" i="1"/>
  <c r="Q250" i="1" s="1"/>
  <c r="Q248" i="1"/>
  <c r="Q242" i="1"/>
  <c r="Q240" i="1"/>
  <c r="Q238" i="1"/>
  <c r="Q235" i="1"/>
  <c r="Q230" i="1"/>
  <c r="Q226" i="1"/>
  <c r="Q222" i="1"/>
  <c r="Q221" i="1" s="1"/>
  <c r="Q218" i="1"/>
  <c r="Q217" i="1" s="1"/>
  <c r="Q214" i="1"/>
  <c r="Q211" i="1"/>
  <c r="Q210" i="1" s="1"/>
  <c r="Q208" i="1"/>
  <c r="Q207" i="1" s="1"/>
  <c r="Q205" i="1"/>
  <c r="Q204" i="1" s="1"/>
  <c r="Q202" i="1"/>
  <c r="Q201" i="1" s="1"/>
  <c r="Q198" i="1"/>
  <c r="Q197" i="1" s="1"/>
  <c r="Q195" i="1"/>
  <c r="Q191" i="1"/>
  <c r="Q189" i="1"/>
  <c r="Q187" i="1"/>
  <c r="Q181" i="1"/>
  <c r="Q179" i="1"/>
  <c r="Q176" i="1"/>
  <c r="Q173" i="1"/>
  <c r="Q172" i="1" s="1"/>
  <c r="Q167" i="1"/>
  <c r="Q165" i="1"/>
  <c r="Q162" i="1"/>
  <c r="Q161" i="1" s="1"/>
  <c r="Q159" i="1"/>
  <c r="Q158" i="1" s="1"/>
  <c r="Q152" i="1"/>
  <c r="Q150" i="1"/>
  <c r="Q143" i="1"/>
  <c r="Q141" i="1"/>
  <c r="Q137" i="1"/>
  <c r="Q133" i="1"/>
  <c r="Q132" i="1" s="1"/>
  <c r="Q130" i="1"/>
  <c r="Q128" i="1"/>
  <c r="Q123" i="1"/>
  <c r="Q122" i="1" s="1"/>
  <c r="Q121" i="1" s="1"/>
  <c r="Q118" i="1"/>
  <c r="Q117" i="1" s="1"/>
  <c r="Q116" i="1" s="1"/>
  <c r="Q114" i="1"/>
  <c r="Q113" i="1" s="1"/>
  <c r="Q109" i="1"/>
  <c r="Q106" i="1" s="1"/>
  <c r="Q107" i="1"/>
  <c r="Q104" i="1"/>
  <c r="Q102" i="1"/>
  <c r="Q100" i="1"/>
  <c r="Q98" i="1"/>
  <c r="Q96" i="1"/>
  <c r="Q94" i="1"/>
  <c r="Q92" i="1"/>
  <c r="Q90" i="1"/>
  <c r="Q87" i="1"/>
  <c r="Q84" i="1"/>
  <c r="Q82" i="1"/>
  <c r="Q77" i="1"/>
  <c r="Q74" i="1"/>
  <c r="Q70" i="1"/>
  <c r="Q68" i="1"/>
  <c r="Q65" i="1"/>
  <c r="Q64" i="1" s="1"/>
  <c r="Q62" i="1"/>
  <c r="Q60" i="1"/>
  <c r="Q58" i="1"/>
  <c r="Q55" i="1"/>
  <c r="Q51" i="1"/>
  <c r="Q48" i="1"/>
  <c r="Q46" i="1"/>
  <c r="Q44" i="1"/>
  <c r="Q41" i="1"/>
  <c r="Q37" i="1"/>
  <c r="Q35" i="1"/>
  <c r="Q31" i="1"/>
  <c r="Q178" i="1" l="1"/>
  <c r="Q579" i="1"/>
  <c r="Q282" i="1"/>
  <c r="Q292" i="1"/>
  <c r="Q140" i="1"/>
  <c r="Q136" i="1" s="1"/>
  <c r="Q287" i="1"/>
  <c r="Q234" i="1"/>
  <c r="Q233" i="1" s="1"/>
  <c r="Q345" i="1"/>
  <c r="Q553" i="1"/>
  <c r="Q552" i="1" s="1"/>
  <c r="Q302" i="1"/>
  <c r="S596" i="1"/>
  <c r="Q147" i="1"/>
  <c r="Q390" i="1"/>
  <c r="Q505" i="1"/>
  <c r="Q30" i="1"/>
  <c r="Q67" i="1"/>
  <c r="Q127" i="1"/>
  <c r="Q112" i="1"/>
  <c r="Q164" i="1"/>
  <c r="Q175" i="1"/>
  <c r="Q186" i="1"/>
  <c r="Q194" i="1"/>
  <c r="Q332" i="1"/>
  <c r="Q355" i="1"/>
  <c r="Q377" i="1"/>
  <c r="Q412" i="1"/>
  <c r="Q426" i="1"/>
  <c r="Q443" i="1"/>
  <c r="Q475" i="1"/>
  <c r="Q484" i="1"/>
  <c r="Q495" i="1"/>
  <c r="Q568" i="1"/>
  <c r="Q225" i="1"/>
  <c r="Q315" i="1"/>
  <c r="Q338" i="1"/>
  <c r="Q361" i="1"/>
  <c r="Q400" i="1"/>
  <c r="Q432" i="1"/>
  <c r="Q455" i="1"/>
  <c r="Q534" i="1"/>
  <c r="Q213" i="1"/>
  <c r="Q260" i="1"/>
  <c r="Q448" i="1"/>
  <c r="Q462" i="1"/>
  <c r="O397" i="1"/>
  <c r="P399" i="1"/>
  <c r="R399" i="1" s="1"/>
  <c r="T399" i="1" s="1"/>
  <c r="V399" i="1" s="1"/>
  <c r="X399" i="1" s="1"/>
  <c r="Z399" i="1" s="1"/>
  <c r="Q281" i="1" l="1"/>
  <c r="Q499" i="1"/>
  <c r="Q425" i="1"/>
  <c r="Q461" i="1"/>
  <c r="Q337" i="1"/>
  <c r="Q297" i="1"/>
  <c r="Q200" i="1"/>
  <c r="Q193" i="1"/>
  <c r="Q135" i="1"/>
  <c r="Q376" i="1"/>
  <c r="Q111" i="1"/>
  <c r="Q29" i="1"/>
  <c r="Q259" i="1"/>
  <c r="Q389" i="1"/>
  <c r="Q436" i="1"/>
  <c r="Q185" i="1"/>
  <c r="Q216" i="1"/>
  <c r="Q126" i="1"/>
  <c r="O592" i="1"/>
  <c r="O590" i="1"/>
  <c r="O588" i="1"/>
  <c r="O582" i="1"/>
  <c r="O580" i="1"/>
  <c r="O577" i="1"/>
  <c r="O573" i="1"/>
  <c r="O572" i="1" s="1"/>
  <c r="O570" i="1"/>
  <c r="O563" i="1"/>
  <c r="O562" i="1" s="1"/>
  <c r="O560" i="1"/>
  <c r="O557" i="1"/>
  <c r="O554" i="1"/>
  <c r="O550" i="1"/>
  <c r="O547" i="1"/>
  <c r="O545" i="1"/>
  <c r="O541" i="1"/>
  <c r="O538" i="1"/>
  <c r="O535" i="1"/>
  <c r="O532" i="1"/>
  <c r="O531" i="1" s="1"/>
  <c r="O527" i="1"/>
  <c r="O526" i="1" s="1"/>
  <c r="O523" i="1"/>
  <c r="O520" i="1"/>
  <c r="O517" i="1"/>
  <c r="O514" i="1"/>
  <c r="O511" i="1"/>
  <c r="O508" i="1"/>
  <c r="O506" i="1"/>
  <c r="O501" i="1"/>
  <c r="O500" i="1" s="1"/>
  <c r="O497" i="1"/>
  <c r="O493" i="1"/>
  <c r="O492" i="1" s="1"/>
  <c r="O491" i="1" s="1"/>
  <c r="O489" i="1"/>
  <c r="O488" i="1" s="1"/>
  <c r="O486" i="1"/>
  <c r="O485" i="1" s="1"/>
  <c r="O476" i="1"/>
  <c r="O475" i="1" s="1"/>
  <c r="O473" i="1"/>
  <c r="O472" i="1" s="1"/>
  <c r="O470" i="1"/>
  <c r="O467" i="1"/>
  <c r="O465" i="1"/>
  <c r="O463" i="1"/>
  <c r="O458" i="1"/>
  <c r="O456" i="1"/>
  <c r="O453" i="1"/>
  <c r="O449" i="1"/>
  <c r="O448" i="1" s="1"/>
  <c r="O446" i="1"/>
  <c r="O444" i="1"/>
  <c r="O441" i="1"/>
  <c r="O439" i="1"/>
  <c r="O437" i="1"/>
  <c r="O433" i="1"/>
  <c r="O430" i="1"/>
  <c r="O429" i="1" s="1"/>
  <c r="O427" i="1"/>
  <c r="O426" i="1" s="1"/>
  <c r="O423" i="1"/>
  <c r="O422" i="1" s="1"/>
  <c r="O420" i="1"/>
  <c r="O419" i="1" s="1"/>
  <c r="O417" i="1"/>
  <c r="O416" i="1" s="1"/>
  <c r="O414" i="1"/>
  <c r="O409" i="1"/>
  <c r="O407" i="1"/>
  <c r="O404" i="1"/>
  <c r="O401" i="1"/>
  <c r="O395" i="1"/>
  <c r="O393" i="1"/>
  <c r="O391" i="1"/>
  <c r="O390" i="1" s="1"/>
  <c r="O384" i="1"/>
  <c r="O378" i="1"/>
  <c r="O377" i="1" s="1"/>
  <c r="O371" i="1"/>
  <c r="O366" i="1"/>
  <c r="O365" i="1" s="1"/>
  <c r="O362" i="1"/>
  <c r="O361" i="1" s="1"/>
  <c r="O359" i="1"/>
  <c r="O356" i="1"/>
  <c r="O355" i="1" s="1"/>
  <c r="O353" i="1"/>
  <c r="O350" i="1"/>
  <c r="O348" i="1"/>
  <c r="O346" i="1"/>
  <c r="O343" i="1"/>
  <c r="O342" i="1" s="1"/>
  <c r="O339" i="1"/>
  <c r="O338" i="1" s="1"/>
  <c r="O335" i="1"/>
  <c r="O333" i="1"/>
  <c r="O329" i="1"/>
  <c r="O328" i="1" s="1"/>
  <c r="O326" i="1"/>
  <c r="O324" i="1"/>
  <c r="O322" i="1"/>
  <c r="O320" i="1"/>
  <c r="O318" i="1"/>
  <c r="O316" i="1"/>
  <c r="O313" i="1"/>
  <c r="O311" i="1"/>
  <c r="O309" i="1"/>
  <c r="O307" i="1"/>
  <c r="O305" i="1"/>
  <c r="O303" i="1"/>
  <c r="O299" i="1"/>
  <c r="O298" i="1" s="1"/>
  <c r="O295" i="1"/>
  <c r="O293" i="1"/>
  <c r="O290" i="1"/>
  <c r="O288" i="1"/>
  <c r="O285" i="1"/>
  <c r="O283" i="1"/>
  <c r="O279" i="1"/>
  <c r="O278" i="1" s="1"/>
  <c r="O276" i="1"/>
  <c r="O275" i="1" s="1"/>
  <c r="O270" i="1"/>
  <c r="O269" i="1" s="1"/>
  <c r="O267" i="1"/>
  <c r="O263" i="1"/>
  <c r="O261" i="1"/>
  <c r="O256" i="1"/>
  <c r="O251" i="1"/>
  <c r="O250" i="1" s="1"/>
  <c r="O248" i="1"/>
  <c r="O242" i="1"/>
  <c r="O240" i="1"/>
  <c r="O238" i="1"/>
  <c r="O235" i="1"/>
  <c r="O230" i="1"/>
  <c r="O226" i="1"/>
  <c r="O222" i="1"/>
  <c r="O218" i="1"/>
  <c r="O217" i="1" s="1"/>
  <c r="O214" i="1"/>
  <c r="O213" i="1" s="1"/>
  <c r="O211" i="1"/>
  <c r="O210" i="1" s="1"/>
  <c r="O208" i="1"/>
  <c r="O207" i="1" s="1"/>
  <c r="O205" i="1"/>
  <c r="O202" i="1"/>
  <c r="O198" i="1"/>
  <c r="O195" i="1"/>
  <c r="O191" i="1"/>
  <c r="O189" i="1"/>
  <c r="O187" i="1"/>
  <c r="O181" i="1"/>
  <c r="O179" i="1"/>
  <c r="O176" i="1"/>
  <c r="O175" i="1" s="1"/>
  <c r="O173" i="1"/>
  <c r="O172" i="1" s="1"/>
  <c r="O169" i="1"/>
  <c r="O167" i="1"/>
  <c r="O165" i="1"/>
  <c r="O162" i="1"/>
  <c r="O161" i="1" s="1"/>
  <c r="O159" i="1"/>
  <c r="O158" i="1" s="1"/>
  <c r="O152" i="1"/>
  <c r="O150" i="1"/>
  <c r="O143" i="1"/>
  <c r="O141" i="1"/>
  <c r="O137" i="1"/>
  <c r="O133" i="1"/>
  <c r="O130" i="1"/>
  <c r="O128" i="1"/>
  <c r="O123" i="1"/>
  <c r="O122" i="1" s="1"/>
  <c r="O118" i="1"/>
  <c r="O117" i="1" s="1"/>
  <c r="O116" i="1" s="1"/>
  <c r="O114" i="1"/>
  <c r="O109" i="1"/>
  <c r="O107" i="1"/>
  <c r="O104" i="1"/>
  <c r="O102" i="1"/>
  <c r="O100" i="1"/>
  <c r="O98" i="1"/>
  <c r="O96" i="1"/>
  <c r="O94" i="1"/>
  <c r="O92" i="1"/>
  <c r="O90" i="1"/>
  <c r="O87" i="1"/>
  <c r="O84" i="1"/>
  <c r="O82" i="1"/>
  <c r="O77" i="1"/>
  <c r="O74" i="1"/>
  <c r="O70" i="1"/>
  <c r="O68" i="1"/>
  <c r="O65" i="1"/>
  <c r="O64" i="1" s="1"/>
  <c r="O62" i="1"/>
  <c r="O60" i="1"/>
  <c r="O58" i="1"/>
  <c r="O55" i="1"/>
  <c r="O51" i="1"/>
  <c r="O48" i="1"/>
  <c r="O46" i="1"/>
  <c r="O44" i="1"/>
  <c r="O41" i="1"/>
  <c r="O37" i="1"/>
  <c r="O35" i="1"/>
  <c r="O31" i="1"/>
  <c r="O225" i="1" l="1"/>
  <c r="O287" i="1"/>
  <c r="O315" i="1"/>
  <c r="O140" i="1"/>
  <c r="O136" i="1" s="1"/>
  <c r="O332" i="1"/>
  <c r="O443" i="1"/>
  <c r="O455" i="1"/>
  <c r="O147" i="1"/>
  <c r="O164" i="1"/>
  <c r="O505" i="1"/>
  <c r="O292" i="1"/>
  <c r="O553" i="1"/>
  <c r="O552" i="1" s="1"/>
  <c r="O436" i="1"/>
  <c r="O462" i="1"/>
  <c r="Q460" i="1"/>
  <c r="Q435" i="1"/>
  <c r="O186" i="1"/>
  <c r="O204" i="1"/>
  <c r="O432" i="1"/>
  <c r="O425" i="1" s="1"/>
  <c r="O549" i="1"/>
  <c r="O569" i="1"/>
  <c r="O576" i="1"/>
  <c r="O30" i="1"/>
  <c r="O106" i="1"/>
  <c r="O178" i="1"/>
  <c r="O201" i="1"/>
  <c r="O345" i="1"/>
  <c r="O370" i="1"/>
  <c r="O534" i="1"/>
  <c r="O559" i="1"/>
  <c r="O67" i="1"/>
  <c r="O113" i="1"/>
  <c r="O121" i="1"/>
  <c r="O127" i="1"/>
  <c r="O197" i="1"/>
  <c r="O234" i="1"/>
  <c r="O255" i="1"/>
  <c r="O260" i="1"/>
  <c r="O282" i="1"/>
  <c r="O302" i="1"/>
  <c r="O383" i="1"/>
  <c r="O376" i="1" s="1"/>
  <c r="O484" i="1"/>
  <c r="O194" i="1"/>
  <c r="O358" i="1"/>
  <c r="O400" i="1"/>
  <c r="O413" i="1"/>
  <c r="O469" i="1"/>
  <c r="O579" i="1"/>
  <c r="O132" i="1"/>
  <c r="O221" i="1"/>
  <c r="O216" i="1" s="1"/>
  <c r="O452" i="1"/>
  <c r="O496" i="1"/>
  <c r="N364" i="1"/>
  <c r="P364" i="1" s="1"/>
  <c r="R364" i="1" s="1"/>
  <c r="T364" i="1" s="1"/>
  <c r="V364" i="1" s="1"/>
  <c r="X364" i="1" s="1"/>
  <c r="Z364" i="1" s="1"/>
  <c r="M362" i="1"/>
  <c r="O435" i="1" l="1"/>
  <c r="O135" i="1"/>
  <c r="Q596" i="1"/>
  <c r="O499" i="1"/>
  <c r="O389" i="1"/>
  <c r="O495" i="1"/>
  <c r="O412" i="1"/>
  <c r="O297" i="1"/>
  <c r="O200" i="1"/>
  <c r="O185" i="1"/>
  <c r="O233" i="1"/>
  <c r="O337" i="1"/>
  <c r="O193" i="1"/>
  <c r="O281" i="1"/>
  <c r="O126" i="1"/>
  <c r="O112" i="1"/>
  <c r="O29" i="1"/>
  <c r="O568" i="1"/>
  <c r="O461" i="1"/>
  <c r="M350" i="1"/>
  <c r="N314" i="1"/>
  <c r="P314" i="1" s="1"/>
  <c r="R314" i="1" s="1"/>
  <c r="T314" i="1" s="1"/>
  <c r="V314" i="1" s="1"/>
  <c r="X314" i="1" s="1"/>
  <c r="Z314" i="1" s="1"/>
  <c r="M313" i="1"/>
  <c r="N313" i="1" s="1"/>
  <c r="P313" i="1" s="1"/>
  <c r="R313" i="1" s="1"/>
  <c r="T313" i="1" s="1"/>
  <c r="V313" i="1" s="1"/>
  <c r="X313" i="1" s="1"/>
  <c r="Z313" i="1" s="1"/>
  <c r="N312" i="1"/>
  <c r="P312" i="1" s="1"/>
  <c r="R312" i="1" s="1"/>
  <c r="T312" i="1" s="1"/>
  <c r="V312" i="1" s="1"/>
  <c r="X312" i="1" s="1"/>
  <c r="Z312" i="1" s="1"/>
  <c r="M311" i="1"/>
  <c r="N311" i="1" s="1"/>
  <c r="P311" i="1" s="1"/>
  <c r="R311" i="1" s="1"/>
  <c r="T311" i="1" s="1"/>
  <c r="V311" i="1" s="1"/>
  <c r="X311" i="1" s="1"/>
  <c r="Z311" i="1" s="1"/>
  <c r="N310" i="1"/>
  <c r="P310" i="1" s="1"/>
  <c r="R310" i="1" s="1"/>
  <c r="T310" i="1" s="1"/>
  <c r="V310" i="1" s="1"/>
  <c r="X310" i="1" s="1"/>
  <c r="Z310" i="1" s="1"/>
  <c r="M309" i="1"/>
  <c r="N309" i="1" s="1"/>
  <c r="P309" i="1" s="1"/>
  <c r="R309" i="1" s="1"/>
  <c r="T309" i="1" s="1"/>
  <c r="V309" i="1" s="1"/>
  <c r="X309" i="1" s="1"/>
  <c r="Z309" i="1" s="1"/>
  <c r="N61" i="1"/>
  <c r="P61" i="1" s="1"/>
  <c r="R61" i="1" s="1"/>
  <c r="T61" i="1" s="1"/>
  <c r="V61" i="1" s="1"/>
  <c r="X61" i="1" s="1"/>
  <c r="Z61" i="1" s="1"/>
  <c r="M60" i="1"/>
  <c r="N60" i="1" s="1"/>
  <c r="P60" i="1" s="1"/>
  <c r="R60" i="1" s="1"/>
  <c r="T60" i="1" s="1"/>
  <c r="V60" i="1" s="1"/>
  <c r="X60" i="1" s="1"/>
  <c r="Z60" i="1" s="1"/>
  <c r="N163" i="1"/>
  <c r="P163" i="1" s="1"/>
  <c r="R163" i="1" s="1"/>
  <c r="T163" i="1" s="1"/>
  <c r="V163" i="1" s="1"/>
  <c r="X163" i="1" s="1"/>
  <c r="Z163" i="1" s="1"/>
  <c r="M162" i="1"/>
  <c r="N162" i="1" s="1"/>
  <c r="P162" i="1" s="1"/>
  <c r="R162" i="1" s="1"/>
  <c r="T162" i="1" s="1"/>
  <c r="V162" i="1" s="1"/>
  <c r="X162" i="1" s="1"/>
  <c r="Z162" i="1" s="1"/>
  <c r="M407" i="1"/>
  <c r="N468" i="1"/>
  <c r="P468" i="1" s="1"/>
  <c r="R468" i="1" s="1"/>
  <c r="T468" i="1" s="1"/>
  <c r="V468" i="1" s="1"/>
  <c r="X468" i="1" s="1"/>
  <c r="Z468" i="1" s="1"/>
  <c r="M467" i="1"/>
  <c r="N467" i="1" s="1"/>
  <c r="P467" i="1" s="1"/>
  <c r="R467" i="1" s="1"/>
  <c r="T467" i="1" s="1"/>
  <c r="V467" i="1" s="1"/>
  <c r="X467" i="1" s="1"/>
  <c r="Z467" i="1" s="1"/>
  <c r="N362" i="1"/>
  <c r="P362" i="1" s="1"/>
  <c r="R362" i="1" s="1"/>
  <c r="T362" i="1" s="1"/>
  <c r="V362" i="1" s="1"/>
  <c r="X362" i="1" s="1"/>
  <c r="Z362" i="1" s="1"/>
  <c r="N363" i="1"/>
  <c r="P363" i="1" s="1"/>
  <c r="R363" i="1" s="1"/>
  <c r="T363" i="1" s="1"/>
  <c r="V363" i="1" s="1"/>
  <c r="X363" i="1" s="1"/>
  <c r="Z363" i="1" s="1"/>
  <c r="M361" i="1"/>
  <c r="N361" i="1" s="1"/>
  <c r="P361" i="1" s="1"/>
  <c r="R361" i="1" s="1"/>
  <c r="T361" i="1" s="1"/>
  <c r="V361" i="1" s="1"/>
  <c r="X361" i="1" s="1"/>
  <c r="Z361" i="1" s="1"/>
  <c r="N360" i="1"/>
  <c r="P360" i="1" s="1"/>
  <c r="R360" i="1" s="1"/>
  <c r="T360" i="1" s="1"/>
  <c r="V360" i="1" s="1"/>
  <c r="X360" i="1" s="1"/>
  <c r="Z360" i="1" s="1"/>
  <c r="M359" i="1"/>
  <c r="N359" i="1" s="1"/>
  <c r="P359" i="1" s="1"/>
  <c r="R359" i="1" s="1"/>
  <c r="T359" i="1" s="1"/>
  <c r="V359" i="1" s="1"/>
  <c r="X359" i="1" s="1"/>
  <c r="Z359" i="1" s="1"/>
  <c r="N357" i="1"/>
  <c r="P357" i="1" s="1"/>
  <c r="R357" i="1" s="1"/>
  <c r="T357" i="1" s="1"/>
  <c r="V357" i="1" s="1"/>
  <c r="X357" i="1" s="1"/>
  <c r="Z357" i="1" s="1"/>
  <c r="M356" i="1"/>
  <c r="N356" i="1" s="1"/>
  <c r="P356" i="1" s="1"/>
  <c r="R356" i="1" s="1"/>
  <c r="T356" i="1" s="1"/>
  <c r="V356" i="1" s="1"/>
  <c r="X356" i="1" s="1"/>
  <c r="Z356" i="1" s="1"/>
  <c r="N352" i="1"/>
  <c r="P352" i="1" s="1"/>
  <c r="R352" i="1" s="1"/>
  <c r="T352" i="1" s="1"/>
  <c r="V352" i="1" s="1"/>
  <c r="X352" i="1" s="1"/>
  <c r="Z352" i="1" s="1"/>
  <c r="M161" i="1" l="1"/>
  <c r="N161" i="1" s="1"/>
  <c r="P161" i="1" s="1"/>
  <c r="R161" i="1" s="1"/>
  <c r="T161" i="1" s="1"/>
  <c r="V161" i="1" s="1"/>
  <c r="X161" i="1" s="1"/>
  <c r="Z161" i="1" s="1"/>
  <c r="M355" i="1"/>
  <c r="N355" i="1" s="1"/>
  <c r="P355" i="1" s="1"/>
  <c r="R355" i="1" s="1"/>
  <c r="T355" i="1" s="1"/>
  <c r="V355" i="1" s="1"/>
  <c r="X355" i="1" s="1"/>
  <c r="Z355" i="1" s="1"/>
  <c r="M358" i="1"/>
  <c r="N358" i="1" s="1"/>
  <c r="P358" i="1" s="1"/>
  <c r="R358" i="1" s="1"/>
  <c r="T358" i="1" s="1"/>
  <c r="V358" i="1" s="1"/>
  <c r="X358" i="1" s="1"/>
  <c r="Z358" i="1" s="1"/>
  <c r="O111" i="1"/>
  <c r="O460" i="1"/>
  <c r="O259" i="1"/>
  <c r="M592" i="1"/>
  <c r="M590" i="1"/>
  <c r="M588" i="1"/>
  <c r="M582" i="1"/>
  <c r="M580" i="1"/>
  <c r="M577" i="1"/>
  <c r="M576" i="1" s="1"/>
  <c r="M573" i="1"/>
  <c r="M570" i="1"/>
  <c r="M569" i="1" s="1"/>
  <c r="M563" i="1"/>
  <c r="M560" i="1"/>
  <c r="M559" i="1" s="1"/>
  <c r="M557" i="1"/>
  <c r="M554" i="1"/>
  <c r="M550" i="1"/>
  <c r="M549" i="1" s="1"/>
  <c r="M547" i="1"/>
  <c r="M545" i="1"/>
  <c r="M541" i="1"/>
  <c r="M538" i="1"/>
  <c r="M535" i="1"/>
  <c r="M532" i="1"/>
  <c r="M531" i="1" s="1"/>
  <c r="M527" i="1"/>
  <c r="M526" i="1" s="1"/>
  <c r="M523" i="1"/>
  <c r="M520" i="1"/>
  <c r="M517" i="1"/>
  <c r="M514" i="1"/>
  <c r="M511" i="1"/>
  <c r="M508" i="1"/>
  <c r="M506" i="1"/>
  <c r="M501" i="1"/>
  <c r="M500" i="1" s="1"/>
  <c r="M497" i="1"/>
  <c r="M496" i="1" s="1"/>
  <c r="M493" i="1"/>
  <c r="M489" i="1"/>
  <c r="M488" i="1" s="1"/>
  <c r="M486" i="1"/>
  <c r="M476" i="1"/>
  <c r="M475" i="1" s="1"/>
  <c r="M473" i="1"/>
  <c r="M470" i="1"/>
  <c r="M469" i="1" s="1"/>
  <c r="M465" i="1"/>
  <c r="M463" i="1"/>
  <c r="M462" i="1" s="1"/>
  <c r="M458" i="1"/>
  <c r="M456" i="1"/>
  <c r="M453" i="1"/>
  <c r="M452" i="1" s="1"/>
  <c r="M449" i="1"/>
  <c r="M446" i="1"/>
  <c r="M444" i="1"/>
  <c r="M441" i="1"/>
  <c r="M439" i="1"/>
  <c r="M437" i="1"/>
  <c r="M433" i="1"/>
  <c r="M432" i="1" s="1"/>
  <c r="M430" i="1"/>
  <c r="M429" i="1" s="1"/>
  <c r="M427" i="1"/>
  <c r="M423" i="1"/>
  <c r="M422" i="1" s="1"/>
  <c r="M420" i="1"/>
  <c r="M417" i="1"/>
  <c r="M416" i="1" s="1"/>
  <c r="M414" i="1"/>
  <c r="M413" i="1" s="1"/>
  <c r="M409" i="1"/>
  <c r="M404" i="1"/>
  <c r="M401" i="1"/>
  <c r="M397" i="1"/>
  <c r="M395" i="1"/>
  <c r="M393" i="1"/>
  <c r="M391" i="1"/>
  <c r="M384" i="1"/>
  <c r="M383" i="1" s="1"/>
  <c r="M378" i="1"/>
  <c r="M377" i="1" s="1"/>
  <c r="M371" i="1"/>
  <c r="M370" i="1" s="1"/>
  <c r="M366" i="1"/>
  <c r="M365" i="1" s="1"/>
  <c r="M353" i="1"/>
  <c r="M348" i="1"/>
  <c r="M346" i="1"/>
  <c r="M343" i="1"/>
  <c r="M342" i="1" s="1"/>
  <c r="M339" i="1"/>
  <c r="M335" i="1"/>
  <c r="M333" i="1"/>
  <c r="M329" i="1"/>
  <c r="M326" i="1"/>
  <c r="M324" i="1"/>
  <c r="M322" i="1"/>
  <c r="M320" i="1"/>
  <c r="M318" i="1"/>
  <c r="M316" i="1"/>
  <c r="M307" i="1"/>
  <c r="M305" i="1"/>
  <c r="M303" i="1"/>
  <c r="M299" i="1"/>
  <c r="M298" i="1" s="1"/>
  <c r="M295" i="1"/>
  <c r="M293" i="1"/>
  <c r="M290" i="1"/>
  <c r="M288" i="1"/>
  <c r="M285" i="1"/>
  <c r="M283" i="1"/>
  <c r="M279" i="1"/>
  <c r="M276" i="1"/>
  <c r="M275" i="1" s="1"/>
  <c r="M270" i="1"/>
  <c r="M269" i="1" s="1"/>
  <c r="M267" i="1"/>
  <c r="M263" i="1"/>
  <c r="M261" i="1"/>
  <c r="M256" i="1"/>
  <c r="M251" i="1"/>
  <c r="M250" i="1" s="1"/>
  <c r="M248" i="1"/>
  <c r="M242" i="1"/>
  <c r="M240" i="1"/>
  <c r="M238" i="1"/>
  <c r="M235" i="1"/>
  <c r="M230" i="1"/>
  <c r="M226" i="1"/>
  <c r="M222" i="1"/>
  <c r="M218" i="1"/>
  <c r="M217" i="1" s="1"/>
  <c r="M214" i="1"/>
  <c r="M213" i="1" s="1"/>
  <c r="M211" i="1"/>
  <c r="M210" i="1" s="1"/>
  <c r="M208" i="1"/>
  <c r="M207" i="1" s="1"/>
  <c r="M205" i="1"/>
  <c r="M202" i="1"/>
  <c r="M201" i="1" s="1"/>
  <c r="M198" i="1"/>
  <c r="M195" i="1"/>
  <c r="M194" i="1" s="1"/>
  <c r="M191" i="1"/>
  <c r="M189" i="1"/>
  <c r="M187" i="1"/>
  <c r="M181" i="1"/>
  <c r="M179" i="1"/>
  <c r="M176" i="1"/>
  <c r="M175" i="1" s="1"/>
  <c r="M173" i="1"/>
  <c r="M169" i="1"/>
  <c r="M167" i="1"/>
  <c r="M165" i="1"/>
  <c r="M159" i="1"/>
  <c r="M158" i="1" s="1"/>
  <c r="M152" i="1"/>
  <c r="M150" i="1"/>
  <c r="M143" i="1"/>
  <c r="M141" i="1"/>
  <c r="M137" i="1"/>
  <c r="M133" i="1"/>
  <c r="M132" i="1" s="1"/>
  <c r="M130" i="1"/>
  <c r="M128" i="1"/>
  <c r="M123" i="1"/>
  <c r="M122" i="1" s="1"/>
  <c r="M118" i="1"/>
  <c r="M117" i="1" s="1"/>
  <c r="M114" i="1"/>
  <c r="M109" i="1"/>
  <c r="M107" i="1"/>
  <c r="M104" i="1"/>
  <c r="M102" i="1"/>
  <c r="M100" i="1"/>
  <c r="M98" i="1"/>
  <c r="M96" i="1"/>
  <c r="M94" i="1"/>
  <c r="M92" i="1"/>
  <c r="M90" i="1"/>
  <c r="M87" i="1"/>
  <c r="M84" i="1"/>
  <c r="M82" i="1"/>
  <c r="M77" i="1"/>
  <c r="M74" i="1"/>
  <c r="M70" i="1"/>
  <c r="M68" i="1"/>
  <c r="M65" i="1"/>
  <c r="M64" i="1" s="1"/>
  <c r="M62" i="1"/>
  <c r="M58" i="1"/>
  <c r="M55" i="1"/>
  <c r="M51" i="1"/>
  <c r="M48" i="1"/>
  <c r="M46" i="1"/>
  <c r="M44" i="1"/>
  <c r="M41" i="1"/>
  <c r="M37" i="1"/>
  <c r="M35" i="1"/>
  <c r="M31" i="1"/>
  <c r="M186" i="1" l="1"/>
  <c r="M225" i="1"/>
  <c r="M455" i="1"/>
  <c r="M302" i="1"/>
  <c r="M140" i="1"/>
  <c r="M106" i="1"/>
  <c r="M67" i="1" s="1"/>
  <c r="M127" i="1"/>
  <c r="M126" i="1" s="1"/>
  <c r="M400" i="1"/>
  <c r="M553" i="1"/>
  <c r="M552" i="1" s="1"/>
  <c r="O596" i="1"/>
  <c r="M234" i="1"/>
  <c r="M30" i="1"/>
  <c r="M113" i="1"/>
  <c r="M112" i="1" s="1"/>
  <c r="M172" i="1"/>
  <c r="M278" i="1"/>
  <c r="M534" i="1"/>
  <c r="M164" i="1"/>
  <c r="M345" i="1"/>
  <c r="M332" i="1"/>
  <c r="M116" i="1"/>
  <c r="M121" i="1"/>
  <c r="M255" i="1"/>
  <c r="M204" i="1"/>
  <c r="M282" i="1"/>
  <c r="M292" i="1"/>
  <c r="M315" i="1"/>
  <c r="M419" i="1"/>
  <c r="M412" i="1" s="1"/>
  <c r="M426" i="1"/>
  <c r="M448" i="1"/>
  <c r="M472" i="1"/>
  <c r="M461" i="1" s="1"/>
  <c r="M485" i="1"/>
  <c r="M492" i="1"/>
  <c r="M260" i="1"/>
  <c r="M328" i="1"/>
  <c r="M443" i="1"/>
  <c r="M436" i="1" s="1"/>
  <c r="M495" i="1"/>
  <c r="M505" i="1"/>
  <c r="M147" i="1"/>
  <c r="M178" i="1"/>
  <c r="M221" i="1"/>
  <c r="M216" i="1" s="1"/>
  <c r="M338" i="1"/>
  <c r="M376" i="1"/>
  <c r="M390" i="1"/>
  <c r="M572" i="1"/>
  <c r="M136" i="1"/>
  <c r="M185" i="1"/>
  <c r="M197" i="1"/>
  <c r="M287" i="1"/>
  <c r="M562" i="1"/>
  <c r="M579" i="1"/>
  <c r="M499" i="1" l="1"/>
  <c r="M233" i="1"/>
  <c r="M337" i="1"/>
  <c r="M135" i="1"/>
  <c r="M29" i="1"/>
  <c r="M200" i="1"/>
  <c r="M568" i="1"/>
  <c r="M435" i="1"/>
  <c r="M389" i="1"/>
  <c r="M491" i="1"/>
  <c r="M484" i="1"/>
  <c r="M460" i="1" s="1"/>
  <c r="M425" i="1"/>
  <c r="M281" i="1"/>
  <c r="M297" i="1"/>
  <c r="M193" i="1"/>
  <c r="M111" i="1"/>
  <c r="M259" i="1" l="1"/>
  <c r="M596" i="1" l="1"/>
  <c r="L306" i="1" l="1"/>
  <c r="N306" i="1" s="1"/>
  <c r="P306" i="1" s="1"/>
  <c r="R306" i="1" s="1"/>
  <c r="T306" i="1" s="1"/>
  <c r="V306" i="1" s="1"/>
  <c r="X306" i="1" s="1"/>
  <c r="Z306" i="1" s="1"/>
  <c r="K305" i="1"/>
  <c r="L305" i="1" s="1"/>
  <c r="N305" i="1" s="1"/>
  <c r="P305" i="1" s="1"/>
  <c r="R305" i="1" s="1"/>
  <c r="T305" i="1" s="1"/>
  <c r="V305" i="1" s="1"/>
  <c r="X305" i="1" s="1"/>
  <c r="Z305" i="1" s="1"/>
  <c r="L336" i="1"/>
  <c r="N336" i="1" s="1"/>
  <c r="P336" i="1" s="1"/>
  <c r="R336" i="1" s="1"/>
  <c r="T336" i="1" s="1"/>
  <c r="V336" i="1" s="1"/>
  <c r="X336" i="1" s="1"/>
  <c r="Z336" i="1" s="1"/>
  <c r="K335" i="1"/>
  <c r="L335" i="1" s="1"/>
  <c r="N335" i="1" s="1"/>
  <c r="P335" i="1" s="1"/>
  <c r="R335" i="1" s="1"/>
  <c r="T335" i="1" s="1"/>
  <c r="V335" i="1" s="1"/>
  <c r="X335" i="1" s="1"/>
  <c r="Z335" i="1" s="1"/>
  <c r="K137" i="1" l="1"/>
  <c r="L139" i="1"/>
  <c r="N139" i="1" s="1"/>
  <c r="P139" i="1" s="1"/>
  <c r="R139" i="1" s="1"/>
  <c r="T139" i="1" s="1"/>
  <c r="V139" i="1" s="1"/>
  <c r="X139" i="1" s="1"/>
  <c r="Z139" i="1" s="1"/>
  <c r="K37" i="1"/>
  <c r="L160" i="1"/>
  <c r="N160" i="1" s="1"/>
  <c r="P160" i="1" s="1"/>
  <c r="R160" i="1" s="1"/>
  <c r="T160" i="1" s="1"/>
  <c r="V160" i="1" s="1"/>
  <c r="X160" i="1" s="1"/>
  <c r="Z160" i="1" s="1"/>
  <c r="K159" i="1"/>
  <c r="L159" i="1" s="1"/>
  <c r="N159" i="1" s="1"/>
  <c r="P159" i="1" s="1"/>
  <c r="R159" i="1" s="1"/>
  <c r="T159" i="1" s="1"/>
  <c r="V159" i="1" s="1"/>
  <c r="X159" i="1" s="1"/>
  <c r="Z159" i="1" s="1"/>
  <c r="L593" i="1"/>
  <c r="N593" i="1" s="1"/>
  <c r="P593" i="1" s="1"/>
  <c r="R593" i="1" s="1"/>
  <c r="T593" i="1" s="1"/>
  <c r="V593" i="1" s="1"/>
  <c r="X593" i="1" s="1"/>
  <c r="Z593" i="1" s="1"/>
  <c r="K592" i="1"/>
  <c r="L592" i="1" s="1"/>
  <c r="N592" i="1" s="1"/>
  <c r="P592" i="1" s="1"/>
  <c r="R592" i="1" s="1"/>
  <c r="T592" i="1" s="1"/>
  <c r="V592" i="1" s="1"/>
  <c r="X592" i="1" s="1"/>
  <c r="Z592" i="1" s="1"/>
  <c r="L180" i="1"/>
  <c r="N180" i="1" s="1"/>
  <c r="P180" i="1" s="1"/>
  <c r="R180" i="1" s="1"/>
  <c r="T180" i="1" s="1"/>
  <c r="V180" i="1" s="1"/>
  <c r="X180" i="1" s="1"/>
  <c r="Z180" i="1" s="1"/>
  <c r="L182" i="1"/>
  <c r="N182" i="1" s="1"/>
  <c r="P182" i="1" s="1"/>
  <c r="R182" i="1" s="1"/>
  <c r="T182" i="1" s="1"/>
  <c r="V182" i="1" s="1"/>
  <c r="X182" i="1" s="1"/>
  <c r="Z182" i="1" s="1"/>
  <c r="K181" i="1"/>
  <c r="L181" i="1" s="1"/>
  <c r="N181" i="1" s="1"/>
  <c r="P181" i="1" s="1"/>
  <c r="R181" i="1" s="1"/>
  <c r="T181" i="1" s="1"/>
  <c r="V181" i="1" s="1"/>
  <c r="X181" i="1" s="1"/>
  <c r="Z181" i="1" s="1"/>
  <c r="K179" i="1"/>
  <c r="L179" i="1" s="1"/>
  <c r="N179" i="1" s="1"/>
  <c r="P179" i="1" s="1"/>
  <c r="R179" i="1" s="1"/>
  <c r="T179" i="1" s="1"/>
  <c r="V179" i="1" s="1"/>
  <c r="X179" i="1" s="1"/>
  <c r="Z179" i="1" s="1"/>
  <c r="L171" i="1"/>
  <c r="N171" i="1" s="1"/>
  <c r="P171" i="1" s="1"/>
  <c r="R171" i="1" s="1"/>
  <c r="T171" i="1" s="1"/>
  <c r="V171" i="1" s="1"/>
  <c r="X171" i="1" s="1"/>
  <c r="Z171" i="1" s="1"/>
  <c r="K169" i="1"/>
  <c r="L169" i="1" s="1"/>
  <c r="N169" i="1" s="1"/>
  <c r="P169" i="1" s="1"/>
  <c r="R169" i="1" s="1"/>
  <c r="T169" i="1" s="1"/>
  <c r="V169" i="1" s="1"/>
  <c r="X169" i="1" s="1"/>
  <c r="Z169" i="1" s="1"/>
  <c r="L477" i="1"/>
  <c r="N477" i="1" s="1"/>
  <c r="P477" i="1" s="1"/>
  <c r="R477" i="1" s="1"/>
  <c r="T477" i="1" s="1"/>
  <c r="V477" i="1" s="1"/>
  <c r="X477" i="1" s="1"/>
  <c r="Z477" i="1" s="1"/>
  <c r="K476" i="1"/>
  <c r="K475" i="1" s="1"/>
  <c r="L475" i="1" s="1"/>
  <c r="N475" i="1" s="1"/>
  <c r="P475" i="1" s="1"/>
  <c r="R475" i="1" s="1"/>
  <c r="T475" i="1" s="1"/>
  <c r="V475" i="1" s="1"/>
  <c r="X475" i="1" s="1"/>
  <c r="Z475" i="1" s="1"/>
  <c r="L474" i="1"/>
  <c r="N474" i="1" s="1"/>
  <c r="P474" i="1" s="1"/>
  <c r="R474" i="1" s="1"/>
  <c r="T474" i="1" s="1"/>
  <c r="V474" i="1" s="1"/>
  <c r="X474" i="1" s="1"/>
  <c r="Z474" i="1" s="1"/>
  <c r="K473" i="1"/>
  <c r="K472" i="1" s="1"/>
  <c r="L472" i="1" s="1"/>
  <c r="N472" i="1" s="1"/>
  <c r="P472" i="1" s="1"/>
  <c r="R472" i="1" s="1"/>
  <c r="T472" i="1" s="1"/>
  <c r="V472" i="1" s="1"/>
  <c r="X472" i="1" s="1"/>
  <c r="Z472" i="1" s="1"/>
  <c r="L471" i="1"/>
  <c r="N471" i="1" s="1"/>
  <c r="P471" i="1" s="1"/>
  <c r="R471" i="1" s="1"/>
  <c r="T471" i="1" s="1"/>
  <c r="V471" i="1" s="1"/>
  <c r="X471" i="1" s="1"/>
  <c r="Z471" i="1" s="1"/>
  <c r="K470" i="1"/>
  <c r="K469" i="1" s="1"/>
  <c r="L469" i="1" s="1"/>
  <c r="N469" i="1" s="1"/>
  <c r="P469" i="1" s="1"/>
  <c r="R469" i="1" s="1"/>
  <c r="T469" i="1" s="1"/>
  <c r="V469" i="1" s="1"/>
  <c r="X469" i="1" s="1"/>
  <c r="Z469" i="1" s="1"/>
  <c r="L372" i="1"/>
  <c r="N372" i="1" s="1"/>
  <c r="P372" i="1" s="1"/>
  <c r="R372" i="1" s="1"/>
  <c r="T372" i="1" s="1"/>
  <c r="V372" i="1" s="1"/>
  <c r="X372" i="1" s="1"/>
  <c r="Z372" i="1" s="1"/>
  <c r="K371" i="1"/>
  <c r="K370" i="1" s="1"/>
  <c r="L370" i="1" s="1"/>
  <c r="N370" i="1" s="1"/>
  <c r="P370" i="1" s="1"/>
  <c r="R370" i="1" s="1"/>
  <c r="T370" i="1" s="1"/>
  <c r="V370" i="1" s="1"/>
  <c r="X370" i="1" s="1"/>
  <c r="Z370" i="1" s="1"/>
  <c r="L367" i="1"/>
  <c r="N367" i="1" s="1"/>
  <c r="P367" i="1" s="1"/>
  <c r="R367" i="1" s="1"/>
  <c r="T367" i="1" s="1"/>
  <c r="V367" i="1" s="1"/>
  <c r="X367" i="1" s="1"/>
  <c r="Z367" i="1" s="1"/>
  <c r="K366" i="1"/>
  <c r="K365" i="1" s="1"/>
  <c r="L365" i="1" s="1"/>
  <c r="N365" i="1" s="1"/>
  <c r="P365" i="1" s="1"/>
  <c r="R365" i="1" s="1"/>
  <c r="T365" i="1" s="1"/>
  <c r="V365" i="1" s="1"/>
  <c r="X365" i="1" s="1"/>
  <c r="Z365" i="1" s="1"/>
  <c r="L354" i="1"/>
  <c r="N354" i="1" s="1"/>
  <c r="P354" i="1" s="1"/>
  <c r="R354" i="1" s="1"/>
  <c r="T354" i="1" s="1"/>
  <c r="V354" i="1" s="1"/>
  <c r="X354" i="1" s="1"/>
  <c r="Z354" i="1" s="1"/>
  <c r="K353" i="1"/>
  <c r="L353" i="1" s="1"/>
  <c r="N353" i="1" s="1"/>
  <c r="P353" i="1" s="1"/>
  <c r="R353" i="1" s="1"/>
  <c r="T353" i="1" s="1"/>
  <c r="V353" i="1" s="1"/>
  <c r="X353" i="1" s="1"/>
  <c r="Z353" i="1" s="1"/>
  <c r="L385" i="1"/>
  <c r="N385" i="1" s="1"/>
  <c r="P385" i="1" s="1"/>
  <c r="R385" i="1" s="1"/>
  <c r="T385" i="1" s="1"/>
  <c r="V385" i="1" s="1"/>
  <c r="X385" i="1" s="1"/>
  <c r="Z385" i="1" s="1"/>
  <c r="K384" i="1"/>
  <c r="K383" i="1" s="1"/>
  <c r="L383" i="1" s="1"/>
  <c r="N383" i="1" s="1"/>
  <c r="P383" i="1" s="1"/>
  <c r="R383" i="1" s="1"/>
  <c r="T383" i="1" s="1"/>
  <c r="V383" i="1" s="1"/>
  <c r="X383" i="1" s="1"/>
  <c r="Z383" i="1" s="1"/>
  <c r="K158" i="1" l="1"/>
  <c r="L158" i="1" s="1"/>
  <c r="N158" i="1" s="1"/>
  <c r="P158" i="1" s="1"/>
  <c r="R158" i="1" s="1"/>
  <c r="T158" i="1" s="1"/>
  <c r="V158" i="1" s="1"/>
  <c r="X158" i="1" s="1"/>
  <c r="Z158" i="1" s="1"/>
  <c r="L371" i="1"/>
  <c r="N371" i="1" s="1"/>
  <c r="P371" i="1" s="1"/>
  <c r="R371" i="1" s="1"/>
  <c r="T371" i="1" s="1"/>
  <c r="V371" i="1" s="1"/>
  <c r="X371" i="1" s="1"/>
  <c r="Z371" i="1" s="1"/>
  <c r="L476" i="1"/>
  <c r="N476" i="1" s="1"/>
  <c r="P476" i="1" s="1"/>
  <c r="R476" i="1" s="1"/>
  <c r="T476" i="1" s="1"/>
  <c r="V476" i="1" s="1"/>
  <c r="X476" i="1" s="1"/>
  <c r="Z476" i="1" s="1"/>
  <c r="L366" i="1"/>
  <c r="N366" i="1" s="1"/>
  <c r="P366" i="1" s="1"/>
  <c r="R366" i="1" s="1"/>
  <c r="T366" i="1" s="1"/>
  <c r="V366" i="1" s="1"/>
  <c r="X366" i="1" s="1"/>
  <c r="Z366" i="1" s="1"/>
  <c r="L473" i="1"/>
  <c r="N473" i="1" s="1"/>
  <c r="P473" i="1" s="1"/>
  <c r="R473" i="1" s="1"/>
  <c r="T473" i="1" s="1"/>
  <c r="V473" i="1" s="1"/>
  <c r="X473" i="1" s="1"/>
  <c r="Z473" i="1" s="1"/>
  <c r="L384" i="1"/>
  <c r="N384" i="1" s="1"/>
  <c r="P384" i="1" s="1"/>
  <c r="R384" i="1" s="1"/>
  <c r="T384" i="1" s="1"/>
  <c r="V384" i="1" s="1"/>
  <c r="X384" i="1" s="1"/>
  <c r="Z384" i="1" s="1"/>
  <c r="K178" i="1"/>
  <c r="L178" i="1" s="1"/>
  <c r="N178" i="1" s="1"/>
  <c r="P178" i="1" s="1"/>
  <c r="R178" i="1" s="1"/>
  <c r="T178" i="1" s="1"/>
  <c r="V178" i="1" s="1"/>
  <c r="X178" i="1" s="1"/>
  <c r="Z178" i="1" s="1"/>
  <c r="L470" i="1"/>
  <c r="N470" i="1" s="1"/>
  <c r="P470" i="1" s="1"/>
  <c r="R470" i="1" s="1"/>
  <c r="T470" i="1" s="1"/>
  <c r="V470" i="1" s="1"/>
  <c r="X470" i="1" s="1"/>
  <c r="Z470" i="1" s="1"/>
  <c r="K590" i="1" l="1"/>
  <c r="K588" i="1"/>
  <c r="K582" i="1"/>
  <c r="K580" i="1"/>
  <c r="K577" i="1"/>
  <c r="K576" i="1" s="1"/>
  <c r="K573" i="1"/>
  <c r="K572" i="1" s="1"/>
  <c r="K570" i="1"/>
  <c r="K569" i="1" s="1"/>
  <c r="K563" i="1"/>
  <c r="K562" i="1" s="1"/>
  <c r="K560" i="1"/>
  <c r="K559" i="1" s="1"/>
  <c r="K557" i="1"/>
  <c r="K554" i="1"/>
  <c r="K553" i="1" s="1"/>
  <c r="K552" i="1" s="1"/>
  <c r="K550" i="1"/>
  <c r="K549" i="1" s="1"/>
  <c r="K547" i="1"/>
  <c r="K545" i="1"/>
  <c r="K541" i="1"/>
  <c r="K538" i="1"/>
  <c r="K535" i="1"/>
  <c r="K532" i="1"/>
  <c r="K527" i="1"/>
  <c r="K526" i="1" s="1"/>
  <c r="K523" i="1"/>
  <c r="K520" i="1"/>
  <c r="K517" i="1"/>
  <c r="K514" i="1"/>
  <c r="K511" i="1"/>
  <c r="K508" i="1"/>
  <c r="K506" i="1"/>
  <c r="K501" i="1"/>
  <c r="K500" i="1" s="1"/>
  <c r="K497" i="1"/>
  <c r="K496" i="1" s="1"/>
  <c r="K493" i="1"/>
  <c r="K492" i="1" s="1"/>
  <c r="K489" i="1"/>
  <c r="K486" i="1"/>
  <c r="K485" i="1" s="1"/>
  <c r="K465" i="1"/>
  <c r="K463" i="1"/>
  <c r="K458" i="1"/>
  <c r="K456" i="1"/>
  <c r="K453" i="1"/>
  <c r="K449" i="1"/>
  <c r="K448" i="1" s="1"/>
  <c r="K446" i="1"/>
  <c r="K444" i="1"/>
  <c r="K441" i="1"/>
  <c r="K439" i="1"/>
  <c r="K437" i="1"/>
  <c r="K433" i="1"/>
  <c r="K430" i="1"/>
  <c r="K429" i="1" s="1"/>
  <c r="K427" i="1"/>
  <c r="K426" i="1" s="1"/>
  <c r="K423" i="1"/>
  <c r="K422" i="1" s="1"/>
  <c r="K420" i="1"/>
  <c r="K419" i="1" s="1"/>
  <c r="K417" i="1"/>
  <c r="K416" i="1" s="1"/>
  <c r="K414" i="1"/>
  <c r="K409" i="1"/>
  <c r="K407" i="1"/>
  <c r="K404" i="1"/>
  <c r="K401" i="1"/>
  <c r="K397" i="1"/>
  <c r="K395" i="1"/>
  <c r="K393" i="1"/>
  <c r="K391" i="1"/>
  <c r="K378" i="1"/>
  <c r="K350" i="1"/>
  <c r="K348" i="1"/>
  <c r="K346" i="1"/>
  <c r="K343" i="1"/>
  <c r="K342" i="1" s="1"/>
  <c r="K339" i="1"/>
  <c r="K333" i="1"/>
  <c r="K332" i="1" s="1"/>
  <c r="K329" i="1"/>
  <c r="K328" i="1" s="1"/>
  <c r="K326" i="1"/>
  <c r="K324" i="1"/>
  <c r="K322" i="1"/>
  <c r="K320" i="1"/>
  <c r="K318" i="1"/>
  <c r="K316" i="1"/>
  <c r="K307" i="1"/>
  <c r="K303" i="1"/>
  <c r="K299" i="1"/>
  <c r="K298" i="1" s="1"/>
  <c r="K295" i="1"/>
  <c r="K293" i="1"/>
  <c r="K290" i="1"/>
  <c r="K288" i="1"/>
  <c r="K285" i="1"/>
  <c r="K283" i="1"/>
  <c r="K279" i="1"/>
  <c r="K276" i="1"/>
  <c r="K275" i="1" s="1"/>
  <c r="K270" i="1"/>
  <c r="K269" i="1" s="1"/>
  <c r="K267" i="1"/>
  <c r="K263" i="1"/>
  <c r="K261" i="1"/>
  <c r="K256" i="1"/>
  <c r="K255" i="1" s="1"/>
  <c r="K251" i="1"/>
  <c r="K250" i="1" s="1"/>
  <c r="K248" i="1"/>
  <c r="K242" i="1"/>
  <c r="K240" i="1"/>
  <c r="K238" i="1"/>
  <c r="K235" i="1"/>
  <c r="K230" i="1"/>
  <c r="K226" i="1"/>
  <c r="K222" i="1"/>
  <c r="K221" i="1" s="1"/>
  <c r="K218" i="1"/>
  <c r="K214" i="1"/>
  <c r="K213" i="1" s="1"/>
  <c r="K211" i="1"/>
  <c r="K208" i="1"/>
  <c r="K207" i="1" s="1"/>
  <c r="K205" i="1"/>
  <c r="K204" i="1" s="1"/>
  <c r="K202" i="1"/>
  <c r="K198" i="1"/>
  <c r="K197" i="1" s="1"/>
  <c r="K195" i="1"/>
  <c r="K194" i="1" s="1"/>
  <c r="K191" i="1"/>
  <c r="K189" i="1"/>
  <c r="K187" i="1"/>
  <c r="K176" i="1"/>
  <c r="K175" i="1" s="1"/>
  <c r="K173" i="1"/>
  <c r="K167" i="1"/>
  <c r="K165" i="1"/>
  <c r="K152" i="1"/>
  <c r="K150" i="1"/>
  <c r="K143" i="1"/>
  <c r="K141" i="1"/>
  <c r="K133" i="1"/>
  <c r="K130" i="1"/>
  <c r="K128" i="1"/>
  <c r="K123" i="1"/>
  <c r="K118" i="1"/>
  <c r="K114" i="1"/>
  <c r="K109" i="1"/>
  <c r="K107" i="1"/>
  <c r="K104" i="1"/>
  <c r="K102" i="1"/>
  <c r="K100" i="1"/>
  <c r="K98" i="1"/>
  <c r="K96" i="1"/>
  <c r="K94" i="1"/>
  <c r="K92" i="1"/>
  <c r="K90" i="1"/>
  <c r="K87" i="1"/>
  <c r="K84" i="1"/>
  <c r="K82" i="1"/>
  <c r="K77" i="1"/>
  <c r="K74" i="1"/>
  <c r="K70" i="1"/>
  <c r="K68" i="1"/>
  <c r="K65" i="1"/>
  <c r="K64" i="1" s="1"/>
  <c r="K62" i="1"/>
  <c r="K58" i="1"/>
  <c r="K55" i="1"/>
  <c r="K51" i="1"/>
  <c r="K48" i="1"/>
  <c r="K46" i="1"/>
  <c r="K44" i="1"/>
  <c r="K41" i="1"/>
  <c r="K35" i="1"/>
  <c r="K31" i="1"/>
  <c r="K579" i="1" l="1"/>
  <c r="K147" i="1"/>
  <c r="K302" i="1"/>
  <c r="K534" i="1"/>
  <c r="K260" i="1"/>
  <c r="K287" i="1"/>
  <c r="K443" i="1"/>
  <c r="K436" i="1" s="1"/>
  <c r="K164" i="1"/>
  <c r="K282" i="1"/>
  <c r="K281" i="1" s="1"/>
  <c r="K292" i="1"/>
  <c r="K455" i="1"/>
  <c r="K345" i="1"/>
  <c r="K193" i="1"/>
  <c r="K201" i="1"/>
  <c r="K462" i="1"/>
  <c r="K461" i="1" s="1"/>
  <c r="K390" i="1"/>
  <c r="K315" i="1"/>
  <c r="K113" i="1"/>
  <c r="K112" i="1" s="1"/>
  <c r="K106" i="1"/>
  <c r="K30" i="1"/>
  <c r="K122" i="1"/>
  <c r="K377" i="1"/>
  <c r="K376" i="1" s="1"/>
  <c r="K505" i="1"/>
  <c r="K172" i="1"/>
  <c r="K186" i="1"/>
  <c r="K210" i="1"/>
  <c r="K234" i="1"/>
  <c r="K488" i="1"/>
  <c r="K117" i="1"/>
  <c r="K132" i="1"/>
  <c r="K140" i="1"/>
  <c r="K338" i="1"/>
  <c r="K432" i="1"/>
  <c r="K452" i="1"/>
  <c r="K491" i="1"/>
  <c r="K278" i="1"/>
  <c r="K127" i="1"/>
  <c r="K217" i="1"/>
  <c r="K413" i="1"/>
  <c r="K495" i="1"/>
  <c r="K531" i="1"/>
  <c r="K568" i="1"/>
  <c r="K225" i="1"/>
  <c r="K400" i="1"/>
  <c r="J43" i="1"/>
  <c r="L43" i="1" s="1"/>
  <c r="N43" i="1" s="1"/>
  <c r="P43" i="1" s="1"/>
  <c r="R43" i="1" s="1"/>
  <c r="T43" i="1" s="1"/>
  <c r="V43" i="1" s="1"/>
  <c r="X43" i="1" s="1"/>
  <c r="Z43" i="1" s="1"/>
  <c r="I41" i="1"/>
  <c r="I65" i="1"/>
  <c r="I64" i="1" s="1"/>
  <c r="H65" i="1"/>
  <c r="J66" i="1"/>
  <c r="L66" i="1" s="1"/>
  <c r="N66" i="1" s="1"/>
  <c r="P66" i="1" s="1"/>
  <c r="R66" i="1" s="1"/>
  <c r="T66" i="1" s="1"/>
  <c r="V66" i="1" s="1"/>
  <c r="X66" i="1" s="1"/>
  <c r="Z66" i="1" s="1"/>
  <c r="I46" i="1"/>
  <c r="H46" i="1"/>
  <c r="J47" i="1"/>
  <c r="L47" i="1" s="1"/>
  <c r="N47" i="1" s="1"/>
  <c r="P47" i="1" s="1"/>
  <c r="R47" i="1" s="1"/>
  <c r="T47" i="1" s="1"/>
  <c r="V47" i="1" s="1"/>
  <c r="X47" i="1" s="1"/>
  <c r="Z47" i="1" s="1"/>
  <c r="I96" i="1"/>
  <c r="H96" i="1"/>
  <c r="I98" i="1"/>
  <c r="H98" i="1"/>
  <c r="J99" i="1"/>
  <c r="L99" i="1" s="1"/>
  <c r="N99" i="1" s="1"/>
  <c r="P99" i="1" s="1"/>
  <c r="R99" i="1" s="1"/>
  <c r="T99" i="1" s="1"/>
  <c r="V99" i="1" s="1"/>
  <c r="X99" i="1" s="1"/>
  <c r="Z99" i="1" s="1"/>
  <c r="J97" i="1"/>
  <c r="L97" i="1" s="1"/>
  <c r="N97" i="1" s="1"/>
  <c r="P97" i="1" s="1"/>
  <c r="R97" i="1" s="1"/>
  <c r="T97" i="1" s="1"/>
  <c r="V97" i="1" s="1"/>
  <c r="X97" i="1" s="1"/>
  <c r="Z97" i="1" s="1"/>
  <c r="I441" i="1"/>
  <c r="H441" i="1"/>
  <c r="I439" i="1"/>
  <c r="H439" i="1"/>
  <c r="J442" i="1"/>
  <c r="L442" i="1" s="1"/>
  <c r="N442" i="1" s="1"/>
  <c r="P442" i="1" s="1"/>
  <c r="R442" i="1" s="1"/>
  <c r="T442" i="1" s="1"/>
  <c r="V442" i="1" s="1"/>
  <c r="X442" i="1" s="1"/>
  <c r="Z442" i="1" s="1"/>
  <c r="J440" i="1"/>
  <c r="L440" i="1" s="1"/>
  <c r="N440" i="1" s="1"/>
  <c r="P440" i="1" s="1"/>
  <c r="R440" i="1" s="1"/>
  <c r="T440" i="1" s="1"/>
  <c r="V440" i="1" s="1"/>
  <c r="X440" i="1" s="1"/>
  <c r="Z440" i="1" s="1"/>
  <c r="I397" i="1"/>
  <c r="H397" i="1"/>
  <c r="J398" i="1"/>
  <c r="L398" i="1" s="1"/>
  <c r="N398" i="1" s="1"/>
  <c r="P398" i="1" s="1"/>
  <c r="R398" i="1" s="1"/>
  <c r="T398" i="1" s="1"/>
  <c r="V398" i="1" s="1"/>
  <c r="X398" i="1" s="1"/>
  <c r="Z398" i="1" s="1"/>
  <c r="I191" i="1"/>
  <c r="H191" i="1"/>
  <c r="J192" i="1"/>
  <c r="L192" i="1" s="1"/>
  <c r="N192" i="1" s="1"/>
  <c r="P192" i="1" s="1"/>
  <c r="R192" i="1" s="1"/>
  <c r="T192" i="1" s="1"/>
  <c r="V192" i="1" s="1"/>
  <c r="X192" i="1" s="1"/>
  <c r="Z192" i="1" s="1"/>
  <c r="I137" i="1"/>
  <c r="H137" i="1"/>
  <c r="I141" i="1"/>
  <c r="H141" i="1"/>
  <c r="I143" i="1"/>
  <c r="H143" i="1"/>
  <c r="J138" i="1"/>
  <c r="L138" i="1" s="1"/>
  <c r="N138" i="1" s="1"/>
  <c r="P138" i="1" s="1"/>
  <c r="R138" i="1" s="1"/>
  <c r="T138" i="1" s="1"/>
  <c r="V138" i="1" s="1"/>
  <c r="X138" i="1" s="1"/>
  <c r="Z138" i="1" s="1"/>
  <c r="J142" i="1"/>
  <c r="L142" i="1" s="1"/>
  <c r="N142" i="1" s="1"/>
  <c r="P142" i="1" s="1"/>
  <c r="R142" i="1" s="1"/>
  <c r="T142" i="1" s="1"/>
  <c r="V142" i="1" s="1"/>
  <c r="X142" i="1" s="1"/>
  <c r="Z142" i="1" s="1"/>
  <c r="J144" i="1"/>
  <c r="L144" i="1" s="1"/>
  <c r="N144" i="1" s="1"/>
  <c r="P144" i="1" s="1"/>
  <c r="R144" i="1" s="1"/>
  <c r="T144" i="1" s="1"/>
  <c r="V144" i="1" s="1"/>
  <c r="X144" i="1" s="1"/>
  <c r="Z144" i="1" s="1"/>
  <c r="I463" i="1"/>
  <c r="H463" i="1"/>
  <c r="I465" i="1"/>
  <c r="H465" i="1"/>
  <c r="J464" i="1"/>
  <c r="L464" i="1" s="1"/>
  <c r="N464" i="1" s="1"/>
  <c r="P464" i="1" s="1"/>
  <c r="R464" i="1" s="1"/>
  <c r="T464" i="1" s="1"/>
  <c r="V464" i="1" s="1"/>
  <c r="X464" i="1" s="1"/>
  <c r="Z464" i="1" s="1"/>
  <c r="J466" i="1"/>
  <c r="L466" i="1" s="1"/>
  <c r="N466" i="1" s="1"/>
  <c r="P466" i="1" s="1"/>
  <c r="R466" i="1" s="1"/>
  <c r="T466" i="1" s="1"/>
  <c r="V466" i="1" s="1"/>
  <c r="X466" i="1" s="1"/>
  <c r="Z466" i="1" s="1"/>
  <c r="I350" i="1"/>
  <c r="H350" i="1"/>
  <c r="J351" i="1"/>
  <c r="L351" i="1" s="1"/>
  <c r="N351" i="1" s="1"/>
  <c r="P351" i="1" s="1"/>
  <c r="R351" i="1" s="1"/>
  <c r="T351" i="1" s="1"/>
  <c r="V351" i="1" s="1"/>
  <c r="X351" i="1" s="1"/>
  <c r="Z351" i="1" s="1"/>
  <c r="J349" i="1"/>
  <c r="L349" i="1" s="1"/>
  <c r="N349" i="1" s="1"/>
  <c r="P349" i="1" s="1"/>
  <c r="R349" i="1" s="1"/>
  <c r="T349" i="1" s="1"/>
  <c r="V349" i="1" s="1"/>
  <c r="X349" i="1" s="1"/>
  <c r="Z349" i="1" s="1"/>
  <c r="I545" i="1"/>
  <c r="H545" i="1"/>
  <c r="J546" i="1"/>
  <c r="L546" i="1" s="1"/>
  <c r="N546" i="1" s="1"/>
  <c r="P546" i="1" s="1"/>
  <c r="R546" i="1" s="1"/>
  <c r="T546" i="1" s="1"/>
  <c r="V546" i="1" s="1"/>
  <c r="X546" i="1" s="1"/>
  <c r="Z546" i="1" s="1"/>
  <c r="J141" i="1" l="1"/>
  <c r="L141" i="1" s="1"/>
  <c r="N141" i="1" s="1"/>
  <c r="P141" i="1" s="1"/>
  <c r="R141" i="1" s="1"/>
  <c r="T141" i="1" s="1"/>
  <c r="V141" i="1" s="1"/>
  <c r="X141" i="1" s="1"/>
  <c r="Z141" i="1" s="1"/>
  <c r="J96" i="1"/>
  <c r="L96" i="1" s="1"/>
  <c r="N96" i="1" s="1"/>
  <c r="P96" i="1" s="1"/>
  <c r="R96" i="1" s="1"/>
  <c r="T96" i="1" s="1"/>
  <c r="V96" i="1" s="1"/>
  <c r="X96" i="1" s="1"/>
  <c r="Z96" i="1" s="1"/>
  <c r="K297" i="1"/>
  <c r="I462" i="1"/>
  <c r="J137" i="1"/>
  <c r="L137" i="1" s="1"/>
  <c r="N137" i="1" s="1"/>
  <c r="P137" i="1" s="1"/>
  <c r="R137" i="1" s="1"/>
  <c r="T137" i="1" s="1"/>
  <c r="V137" i="1" s="1"/>
  <c r="X137" i="1" s="1"/>
  <c r="Z137" i="1" s="1"/>
  <c r="J441" i="1"/>
  <c r="L441" i="1" s="1"/>
  <c r="N441" i="1" s="1"/>
  <c r="P441" i="1" s="1"/>
  <c r="R441" i="1" s="1"/>
  <c r="T441" i="1" s="1"/>
  <c r="V441" i="1" s="1"/>
  <c r="X441" i="1" s="1"/>
  <c r="Z441" i="1" s="1"/>
  <c r="J98" i="1"/>
  <c r="L98" i="1" s="1"/>
  <c r="N98" i="1" s="1"/>
  <c r="P98" i="1" s="1"/>
  <c r="R98" i="1" s="1"/>
  <c r="T98" i="1" s="1"/>
  <c r="V98" i="1" s="1"/>
  <c r="X98" i="1" s="1"/>
  <c r="Z98" i="1" s="1"/>
  <c r="J545" i="1"/>
  <c r="L545" i="1" s="1"/>
  <c r="N545" i="1" s="1"/>
  <c r="P545" i="1" s="1"/>
  <c r="R545" i="1" s="1"/>
  <c r="T545" i="1" s="1"/>
  <c r="V545" i="1" s="1"/>
  <c r="X545" i="1" s="1"/>
  <c r="Z545" i="1" s="1"/>
  <c r="J350" i="1"/>
  <c r="L350" i="1" s="1"/>
  <c r="N350" i="1" s="1"/>
  <c r="P350" i="1" s="1"/>
  <c r="R350" i="1" s="1"/>
  <c r="T350" i="1" s="1"/>
  <c r="V350" i="1" s="1"/>
  <c r="X350" i="1" s="1"/>
  <c r="Z350" i="1" s="1"/>
  <c r="J465" i="1"/>
  <c r="L465" i="1" s="1"/>
  <c r="N465" i="1" s="1"/>
  <c r="P465" i="1" s="1"/>
  <c r="R465" i="1" s="1"/>
  <c r="T465" i="1" s="1"/>
  <c r="V465" i="1" s="1"/>
  <c r="X465" i="1" s="1"/>
  <c r="Z465" i="1" s="1"/>
  <c r="K337" i="1"/>
  <c r="I140" i="1"/>
  <c r="J191" i="1"/>
  <c r="L191" i="1" s="1"/>
  <c r="N191" i="1" s="1"/>
  <c r="P191" i="1" s="1"/>
  <c r="R191" i="1" s="1"/>
  <c r="T191" i="1" s="1"/>
  <c r="V191" i="1" s="1"/>
  <c r="X191" i="1" s="1"/>
  <c r="Z191" i="1" s="1"/>
  <c r="J463" i="1"/>
  <c r="L463" i="1" s="1"/>
  <c r="N463" i="1" s="1"/>
  <c r="P463" i="1" s="1"/>
  <c r="R463" i="1" s="1"/>
  <c r="T463" i="1" s="1"/>
  <c r="V463" i="1" s="1"/>
  <c r="X463" i="1" s="1"/>
  <c r="Z463" i="1" s="1"/>
  <c r="J65" i="1"/>
  <c r="L65" i="1" s="1"/>
  <c r="N65" i="1" s="1"/>
  <c r="P65" i="1" s="1"/>
  <c r="R65" i="1" s="1"/>
  <c r="T65" i="1" s="1"/>
  <c r="V65" i="1" s="1"/>
  <c r="X65" i="1" s="1"/>
  <c r="Z65" i="1" s="1"/>
  <c r="K136" i="1"/>
  <c r="K135" i="1" s="1"/>
  <c r="K67" i="1"/>
  <c r="K412" i="1"/>
  <c r="K126" i="1"/>
  <c r="K389" i="1"/>
  <c r="K216" i="1"/>
  <c r="K499" i="1"/>
  <c r="K121" i="1"/>
  <c r="K200" i="1"/>
  <c r="K435" i="1"/>
  <c r="K425" i="1"/>
  <c r="K259" i="1"/>
  <c r="K233" i="1"/>
  <c r="K185" i="1"/>
  <c r="K116" i="1"/>
  <c r="K484" i="1"/>
  <c r="H136" i="1"/>
  <c r="J143" i="1"/>
  <c r="L143" i="1" s="1"/>
  <c r="N143" i="1" s="1"/>
  <c r="P143" i="1" s="1"/>
  <c r="R143" i="1" s="1"/>
  <c r="T143" i="1" s="1"/>
  <c r="V143" i="1" s="1"/>
  <c r="X143" i="1" s="1"/>
  <c r="Z143" i="1" s="1"/>
  <c r="H140" i="1"/>
  <c r="J46" i="1"/>
  <c r="L46" i="1" s="1"/>
  <c r="N46" i="1" s="1"/>
  <c r="P46" i="1" s="1"/>
  <c r="R46" i="1" s="1"/>
  <c r="T46" i="1" s="1"/>
  <c r="V46" i="1" s="1"/>
  <c r="X46" i="1" s="1"/>
  <c r="Z46" i="1" s="1"/>
  <c r="I461" i="1"/>
  <c r="H64" i="1"/>
  <c r="J64" i="1" s="1"/>
  <c r="L64" i="1" s="1"/>
  <c r="N64" i="1" s="1"/>
  <c r="P64" i="1" s="1"/>
  <c r="R64" i="1" s="1"/>
  <c r="T64" i="1" s="1"/>
  <c r="V64" i="1" s="1"/>
  <c r="X64" i="1" s="1"/>
  <c r="Z64" i="1" s="1"/>
  <c r="J439" i="1"/>
  <c r="L439" i="1" s="1"/>
  <c r="N439" i="1" s="1"/>
  <c r="P439" i="1" s="1"/>
  <c r="R439" i="1" s="1"/>
  <c r="T439" i="1" s="1"/>
  <c r="V439" i="1" s="1"/>
  <c r="X439" i="1" s="1"/>
  <c r="Z439" i="1" s="1"/>
  <c r="J397" i="1"/>
  <c r="L397" i="1" s="1"/>
  <c r="N397" i="1" s="1"/>
  <c r="P397" i="1" s="1"/>
  <c r="R397" i="1" s="1"/>
  <c r="T397" i="1" s="1"/>
  <c r="V397" i="1" s="1"/>
  <c r="X397" i="1" s="1"/>
  <c r="Z397" i="1" s="1"/>
  <c r="I136" i="1"/>
  <c r="H462" i="1"/>
  <c r="J591" i="1"/>
  <c r="L591" i="1" s="1"/>
  <c r="N591" i="1" s="1"/>
  <c r="P591" i="1" s="1"/>
  <c r="R591" i="1" s="1"/>
  <c r="T591" i="1" s="1"/>
  <c r="V591" i="1" s="1"/>
  <c r="X591" i="1" s="1"/>
  <c r="Z591" i="1" s="1"/>
  <c r="J589" i="1"/>
  <c r="L589" i="1" s="1"/>
  <c r="N589" i="1" s="1"/>
  <c r="P589" i="1" s="1"/>
  <c r="R589" i="1" s="1"/>
  <c r="T589" i="1" s="1"/>
  <c r="V589" i="1" s="1"/>
  <c r="X589" i="1" s="1"/>
  <c r="Z589" i="1" s="1"/>
  <c r="J587" i="1"/>
  <c r="L587" i="1" s="1"/>
  <c r="N587" i="1" s="1"/>
  <c r="P587" i="1" s="1"/>
  <c r="R587" i="1" s="1"/>
  <c r="T587" i="1" s="1"/>
  <c r="V587" i="1" s="1"/>
  <c r="X587" i="1" s="1"/>
  <c r="Z587" i="1" s="1"/>
  <c r="J586" i="1"/>
  <c r="L586" i="1" s="1"/>
  <c r="N586" i="1" s="1"/>
  <c r="P586" i="1" s="1"/>
  <c r="R586" i="1" s="1"/>
  <c r="T586" i="1" s="1"/>
  <c r="V586" i="1" s="1"/>
  <c r="X586" i="1" s="1"/>
  <c r="Z586" i="1" s="1"/>
  <c r="J585" i="1"/>
  <c r="L585" i="1" s="1"/>
  <c r="N585" i="1" s="1"/>
  <c r="P585" i="1" s="1"/>
  <c r="R585" i="1" s="1"/>
  <c r="T585" i="1" s="1"/>
  <c r="V585" i="1" s="1"/>
  <c r="X585" i="1" s="1"/>
  <c r="Z585" i="1" s="1"/>
  <c r="J584" i="1"/>
  <c r="L584" i="1" s="1"/>
  <c r="N584" i="1" s="1"/>
  <c r="P584" i="1" s="1"/>
  <c r="R584" i="1" s="1"/>
  <c r="T584" i="1" s="1"/>
  <c r="V584" i="1" s="1"/>
  <c r="X584" i="1" s="1"/>
  <c r="Z584" i="1" s="1"/>
  <c r="J583" i="1"/>
  <c r="L583" i="1" s="1"/>
  <c r="N583" i="1" s="1"/>
  <c r="P583" i="1" s="1"/>
  <c r="R583" i="1" s="1"/>
  <c r="T583" i="1" s="1"/>
  <c r="V583" i="1" s="1"/>
  <c r="X583" i="1" s="1"/>
  <c r="Z583" i="1" s="1"/>
  <c r="J581" i="1"/>
  <c r="L581" i="1" s="1"/>
  <c r="N581" i="1" s="1"/>
  <c r="P581" i="1" s="1"/>
  <c r="R581" i="1" s="1"/>
  <c r="T581" i="1" s="1"/>
  <c r="V581" i="1" s="1"/>
  <c r="X581" i="1" s="1"/>
  <c r="Z581" i="1" s="1"/>
  <c r="J578" i="1"/>
  <c r="L578" i="1" s="1"/>
  <c r="N578" i="1" s="1"/>
  <c r="P578" i="1" s="1"/>
  <c r="R578" i="1" s="1"/>
  <c r="T578" i="1" s="1"/>
  <c r="V578" i="1" s="1"/>
  <c r="X578" i="1" s="1"/>
  <c r="Z578" i="1" s="1"/>
  <c r="J575" i="1"/>
  <c r="L575" i="1" s="1"/>
  <c r="N575" i="1" s="1"/>
  <c r="P575" i="1" s="1"/>
  <c r="R575" i="1" s="1"/>
  <c r="T575" i="1" s="1"/>
  <c r="V575" i="1" s="1"/>
  <c r="X575" i="1" s="1"/>
  <c r="Z575" i="1" s="1"/>
  <c r="J574" i="1"/>
  <c r="L574" i="1" s="1"/>
  <c r="N574" i="1" s="1"/>
  <c r="P574" i="1" s="1"/>
  <c r="R574" i="1" s="1"/>
  <c r="T574" i="1" s="1"/>
  <c r="V574" i="1" s="1"/>
  <c r="X574" i="1" s="1"/>
  <c r="Z574" i="1" s="1"/>
  <c r="J571" i="1"/>
  <c r="L571" i="1" s="1"/>
  <c r="N571" i="1" s="1"/>
  <c r="P571" i="1" s="1"/>
  <c r="R571" i="1" s="1"/>
  <c r="T571" i="1" s="1"/>
  <c r="V571" i="1" s="1"/>
  <c r="X571" i="1" s="1"/>
  <c r="Z571" i="1" s="1"/>
  <c r="J564" i="1"/>
  <c r="L564" i="1" s="1"/>
  <c r="N564" i="1" s="1"/>
  <c r="P564" i="1" s="1"/>
  <c r="R564" i="1" s="1"/>
  <c r="T564" i="1" s="1"/>
  <c r="V564" i="1" s="1"/>
  <c r="X564" i="1" s="1"/>
  <c r="Z564" i="1" s="1"/>
  <c r="J561" i="1"/>
  <c r="L561" i="1" s="1"/>
  <c r="N561" i="1" s="1"/>
  <c r="P561" i="1" s="1"/>
  <c r="R561" i="1" s="1"/>
  <c r="T561" i="1" s="1"/>
  <c r="V561" i="1" s="1"/>
  <c r="X561" i="1" s="1"/>
  <c r="Z561" i="1" s="1"/>
  <c r="J558" i="1"/>
  <c r="L558" i="1" s="1"/>
  <c r="N558" i="1" s="1"/>
  <c r="P558" i="1" s="1"/>
  <c r="R558" i="1" s="1"/>
  <c r="T558" i="1" s="1"/>
  <c r="V558" i="1" s="1"/>
  <c r="X558" i="1" s="1"/>
  <c r="Z558" i="1" s="1"/>
  <c r="J556" i="1"/>
  <c r="L556" i="1" s="1"/>
  <c r="N556" i="1" s="1"/>
  <c r="P556" i="1" s="1"/>
  <c r="R556" i="1" s="1"/>
  <c r="T556" i="1" s="1"/>
  <c r="V556" i="1" s="1"/>
  <c r="X556" i="1" s="1"/>
  <c r="Z556" i="1" s="1"/>
  <c r="J555" i="1"/>
  <c r="L555" i="1" s="1"/>
  <c r="N555" i="1" s="1"/>
  <c r="P555" i="1" s="1"/>
  <c r="R555" i="1" s="1"/>
  <c r="T555" i="1" s="1"/>
  <c r="V555" i="1" s="1"/>
  <c r="X555" i="1" s="1"/>
  <c r="Z555" i="1" s="1"/>
  <c r="J551" i="1"/>
  <c r="L551" i="1" s="1"/>
  <c r="N551" i="1" s="1"/>
  <c r="P551" i="1" s="1"/>
  <c r="R551" i="1" s="1"/>
  <c r="T551" i="1" s="1"/>
  <c r="V551" i="1" s="1"/>
  <c r="X551" i="1" s="1"/>
  <c r="Z551" i="1" s="1"/>
  <c r="J548" i="1"/>
  <c r="L548" i="1" s="1"/>
  <c r="N548" i="1" s="1"/>
  <c r="P548" i="1" s="1"/>
  <c r="R548" i="1" s="1"/>
  <c r="T548" i="1" s="1"/>
  <c r="V548" i="1" s="1"/>
  <c r="X548" i="1" s="1"/>
  <c r="Z548" i="1" s="1"/>
  <c r="J544" i="1"/>
  <c r="L544" i="1" s="1"/>
  <c r="N544" i="1" s="1"/>
  <c r="P544" i="1" s="1"/>
  <c r="R544" i="1" s="1"/>
  <c r="T544" i="1" s="1"/>
  <c r="V544" i="1" s="1"/>
  <c r="X544" i="1" s="1"/>
  <c r="Z544" i="1" s="1"/>
  <c r="J543" i="1"/>
  <c r="L543" i="1" s="1"/>
  <c r="N543" i="1" s="1"/>
  <c r="P543" i="1" s="1"/>
  <c r="R543" i="1" s="1"/>
  <c r="T543" i="1" s="1"/>
  <c r="V543" i="1" s="1"/>
  <c r="X543" i="1" s="1"/>
  <c r="Z543" i="1" s="1"/>
  <c r="J542" i="1"/>
  <c r="L542" i="1" s="1"/>
  <c r="N542" i="1" s="1"/>
  <c r="P542" i="1" s="1"/>
  <c r="R542" i="1" s="1"/>
  <c r="T542" i="1" s="1"/>
  <c r="V542" i="1" s="1"/>
  <c r="X542" i="1" s="1"/>
  <c r="Z542" i="1" s="1"/>
  <c r="J540" i="1"/>
  <c r="L540" i="1" s="1"/>
  <c r="N540" i="1" s="1"/>
  <c r="P540" i="1" s="1"/>
  <c r="R540" i="1" s="1"/>
  <c r="T540" i="1" s="1"/>
  <c r="V540" i="1" s="1"/>
  <c r="X540" i="1" s="1"/>
  <c r="Z540" i="1" s="1"/>
  <c r="J539" i="1"/>
  <c r="L539" i="1" s="1"/>
  <c r="N539" i="1" s="1"/>
  <c r="P539" i="1" s="1"/>
  <c r="R539" i="1" s="1"/>
  <c r="T539" i="1" s="1"/>
  <c r="V539" i="1" s="1"/>
  <c r="X539" i="1" s="1"/>
  <c r="Z539" i="1" s="1"/>
  <c r="J537" i="1"/>
  <c r="L537" i="1" s="1"/>
  <c r="N537" i="1" s="1"/>
  <c r="P537" i="1" s="1"/>
  <c r="R537" i="1" s="1"/>
  <c r="T537" i="1" s="1"/>
  <c r="V537" i="1" s="1"/>
  <c r="X537" i="1" s="1"/>
  <c r="Z537" i="1" s="1"/>
  <c r="J536" i="1"/>
  <c r="L536" i="1" s="1"/>
  <c r="N536" i="1" s="1"/>
  <c r="P536" i="1" s="1"/>
  <c r="R536" i="1" s="1"/>
  <c r="T536" i="1" s="1"/>
  <c r="V536" i="1" s="1"/>
  <c r="X536" i="1" s="1"/>
  <c r="Z536" i="1" s="1"/>
  <c r="J533" i="1"/>
  <c r="L533" i="1" s="1"/>
  <c r="N533" i="1" s="1"/>
  <c r="P533" i="1" s="1"/>
  <c r="R533" i="1" s="1"/>
  <c r="T533" i="1" s="1"/>
  <c r="V533" i="1" s="1"/>
  <c r="X533" i="1" s="1"/>
  <c r="Z533" i="1" s="1"/>
  <c r="J530" i="1"/>
  <c r="L530" i="1" s="1"/>
  <c r="N530" i="1" s="1"/>
  <c r="P530" i="1" s="1"/>
  <c r="R530" i="1" s="1"/>
  <c r="T530" i="1" s="1"/>
  <c r="V530" i="1" s="1"/>
  <c r="X530" i="1" s="1"/>
  <c r="Z530" i="1" s="1"/>
  <c r="J529" i="1"/>
  <c r="L529" i="1" s="1"/>
  <c r="N529" i="1" s="1"/>
  <c r="P529" i="1" s="1"/>
  <c r="R529" i="1" s="1"/>
  <c r="T529" i="1" s="1"/>
  <c r="V529" i="1" s="1"/>
  <c r="X529" i="1" s="1"/>
  <c r="Z529" i="1" s="1"/>
  <c r="J528" i="1"/>
  <c r="L528" i="1" s="1"/>
  <c r="N528" i="1" s="1"/>
  <c r="P528" i="1" s="1"/>
  <c r="R528" i="1" s="1"/>
  <c r="T528" i="1" s="1"/>
  <c r="V528" i="1" s="1"/>
  <c r="X528" i="1" s="1"/>
  <c r="Z528" i="1" s="1"/>
  <c r="J525" i="1"/>
  <c r="L525" i="1" s="1"/>
  <c r="N525" i="1" s="1"/>
  <c r="P525" i="1" s="1"/>
  <c r="R525" i="1" s="1"/>
  <c r="T525" i="1" s="1"/>
  <c r="V525" i="1" s="1"/>
  <c r="X525" i="1" s="1"/>
  <c r="Z525" i="1" s="1"/>
  <c r="J524" i="1"/>
  <c r="L524" i="1" s="1"/>
  <c r="N524" i="1" s="1"/>
  <c r="P524" i="1" s="1"/>
  <c r="R524" i="1" s="1"/>
  <c r="T524" i="1" s="1"/>
  <c r="V524" i="1" s="1"/>
  <c r="X524" i="1" s="1"/>
  <c r="Z524" i="1" s="1"/>
  <c r="J522" i="1"/>
  <c r="L522" i="1" s="1"/>
  <c r="N522" i="1" s="1"/>
  <c r="P522" i="1" s="1"/>
  <c r="R522" i="1" s="1"/>
  <c r="T522" i="1" s="1"/>
  <c r="V522" i="1" s="1"/>
  <c r="X522" i="1" s="1"/>
  <c r="Z522" i="1" s="1"/>
  <c r="J521" i="1"/>
  <c r="L521" i="1" s="1"/>
  <c r="N521" i="1" s="1"/>
  <c r="P521" i="1" s="1"/>
  <c r="R521" i="1" s="1"/>
  <c r="T521" i="1" s="1"/>
  <c r="V521" i="1" s="1"/>
  <c r="X521" i="1" s="1"/>
  <c r="Z521" i="1" s="1"/>
  <c r="J519" i="1"/>
  <c r="L519" i="1" s="1"/>
  <c r="N519" i="1" s="1"/>
  <c r="P519" i="1" s="1"/>
  <c r="R519" i="1" s="1"/>
  <c r="T519" i="1" s="1"/>
  <c r="V519" i="1" s="1"/>
  <c r="X519" i="1" s="1"/>
  <c r="Z519" i="1" s="1"/>
  <c r="J518" i="1"/>
  <c r="L518" i="1" s="1"/>
  <c r="N518" i="1" s="1"/>
  <c r="P518" i="1" s="1"/>
  <c r="R518" i="1" s="1"/>
  <c r="T518" i="1" s="1"/>
  <c r="V518" i="1" s="1"/>
  <c r="X518" i="1" s="1"/>
  <c r="Z518" i="1" s="1"/>
  <c r="J516" i="1"/>
  <c r="L516" i="1" s="1"/>
  <c r="N516" i="1" s="1"/>
  <c r="P516" i="1" s="1"/>
  <c r="R516" i="1" s="1"/>
  <c r="T516" i="1" s="1"/>
  <c r="V516" i="1" s="1"/>
  <c r="X516" i="1" s="1"/>
  <c r="Z516" i="1" s="1"/>
  <c r="J515" i="1"/>
  <c r="L515" i="1" s="1"/>
  <c r="N515" i="1" s="1"/>
  <c r="P515" i="1" s="1"/>
  <c r="R515" i="1" s="1"/>
  <c r="T515" i="1" s="1"/>
  <c r="V515" i="1" s="1"/>
  <c r="X515" i="1" s="1"/>
  <c r="Z515" i="1" s="1"/>
  <c r="J513" i="1"/>
  <c r="L513" i="1" s="1"/>
  <c r="N513" i="1" s="1"/>
  <c r="P513" i="1" s="1"/>
  <c r="R513" i="1" s="1"/>
  <c r="T513" i="1" s="1"/>
  <c r="V513" i="1" s="1"/>
  <c r="X513" i="1" s="1"/>
  <c r="Z513" i="1" s="1"/>
  <c r="J512" i="1"/>
  <c r="L512" i="1" s="1"/>
  <c r="N512" i="1" s="1"/>
  <c r="P512" i="1" s="1"/>
  <c r="R512" i="1" s="1"/>
  <c r="T512" i="1" s="1"/>
  <c r="V512" i="1" s="1"/>
  <c r="X512" i="1" s="1"/>
  <c r="Z512" i="1" s="1"/>
  <c r="J510" i="1"/>
  <c r="L510" i="1" s="1"/>
  <c r="N510" i="1" s="1"/>
  <c r="P510" i="1" s="1"/>
  <c r="R510" i="1" s="1"/>
  <c r="T510" i="1" s="1"/>
  <c r="V510" i="1" s="1"/>
  <c r="X510" i="1" s="1"/>
  <c r="Z510" i="1" s="1"/>
  <c r="J509" i="1"/>
  <c r="L509" i="1" s="1"/>
  <c r="N509" i="1" s="1"/>
  <c r="P509" i="1" s="1"/>
  <c r="R509" i="1" s="1"/>
  <c r="T509" i="1" s="1"/>
  <c r="V509" i="1" s="1"/>
  <c r="X509" i="1" s="1"/>
  <c r="Z509" i="1" s="1"/>
  <c r="J507" i="1"/>
  <c r="L507" i="1" s="1"/>
  <c r="N507" i="1" s="1"/>
  <c r="P507" i="1" s="1"/>
  <c r="R507" i="1" s="1"/>
  <c r="T507" i="1" s="1"/>
  <c r="V507" i="1" s="1"/>
  <c r="X507" i="1" s="1"/>
  <c r="Z507" i="1" s="1"/>
  <c r="J504" i="1"/>
  <c r="L504" i="1" s="1"/>
  <c r="N504" i="1" s="1"/>
  <c r="P504" i="1" s="1"/>
  <c r="R504" i="1" s="1"/>
  <c r="T504" i="1" s="1"/>
  <c r="V504" i="1" s="1"/>
  <c r="X504" i="1" s="1"/>
  <c r="Z504" i="1" s="1"/>
  <c r="J503" i="1"/>
  <c r="L503" i="1" s="1"/>
  <c r="N503" i="1" s="1"/>
  <c r="P503" i="1" s="1"/>
  <c r="R503" i="1" s="1"/>
  <c r="T503" i="1" s="1"/>
  <c r="V503" i="1" s="1"/>
  <c r="X503" i="1" s="1"/>
  <c r="Z503" i="1" s="1"/>
  <c r="J502" i="1"/>
  <c r="L502" i="1" s="1"/>
  <c r="N502" i="1" s="1"/>
  <c r="P502" i="1" s="1"/>
  <c r="R502" i="1" s="1"/>
  <c r="T502" i="1" s="1"/>
  <c r="V502" i="1" s="1"/>
  <c r="X502" i="1" s="1"/>
  <c r="Z502" i="1" s="1"/>
  <c r="J498" i="1"/>
  <c r="L498" i="1" s="1"/>
  <c r="N498" i="1" s="1"/>
  <c r="P498" i="1" s="1"/>
  <c r="R498" i="1" s="1"/>
  <c r="T498" i="1" s="1"/>
  <c r="V498" i="1" s="1"/>
  <c r="X498" i="1" s="1"/>
  <c r="Z498" i="1" s="1"/>
  <c r="J494" i="1"/>
  <c r="L494" i="1" s="1"/>
  <c r="N494" i="1" s="1"/>
  <c r="P494" i="1" s="1"/>
  <c r="R494" i="1" s="1"/>
  <c r="T494" i="1" s="1"/>
  <c r="V494" i="1" s="1"/>
  <c r="X494" i="1" s="1"/>
  <c r="Z494" i="1" s="1"/>
  <c r="J490" i="1"/>
  <c r="L490" i="1" s="1"/>
  <c r="N490" i="1" s="1"/>
  <c r="P490" i="1" s="1"/>
  <c r="R490" i="1" s="1"/>
  <c r="T490" i="1" s="1"/>
  <c r="V490" i="1" s="1"/>
  <c r="X490" i="1" s="1"/>
  <c r="Z490" i="1" s="1"/>
  <c r="J487" i="1"/>
  <c r="L487" i="1" s="1"/>
  <c r="N487" i="1" s="1"/>
  <c r="P487" i="1" s="1"/>
  <c r="R487" i="1" s="1"/>
  <c r="T487" i="1" s="1"/>
  <c r="V487" i="1" s="1"/>
  <c r="X487" i="1" s="1"/>
  <c r="Z487" i="1" s="1"/>
  <c r="J459" i="1"/>
  <c r="L459" i="1" s="1"/>
  <c r="N459" i="1" s="1"/>
  <c r="P459" i="1" s="1"/>
  <c r="R459" i="1" s="1"/>
  <c r="T459" i="1" s="1"/>
  <c r="V459" i="1" s="1"/>
  <c r="X459" i="1" s="1"/>
  <c r="Z459" i="1" s="1"/>
  <c r="J457" i="1"/>
  <c r="L457" i="1" s="1"/>
  <c r="N457" i="1" s="1"/>
  <c r="P457" i="1" s="1"/>
  <c r="R457" i="1" s="1"/>
  <c r="T457" i="1" s="1"/>
  <c r="V457" i="1" s="1"/>
  <c r="X457" i="1" s="1"/>
  <c r="Z457" i="1" s="1"/>
  <c r="J454" i="1"/>
  <c r="L454" i="1" s="1"/>
  <c r="N454" i="1" s="1"/>
  <c r="P454" i="1" s="1"/>
  <c r="R454" i="1" s="1"/>
  <c r="T454" i="1" s="1"/>
  <c r="V454" i="1" s="1"/>
  <c r="X454" i="1" s="1"/>
  <c r="Z454" i="1" s="1"/>
  <c r="J451" i="1"/>
  <c r="L451" i="1" s="1"/>
  <c r="N451" i="1" s="1"/>
  <c r="P451" i="1" s="1"/>
  <c r="R451" i="1" s="1"/>
  <c r="T451" i="1" s="1"/>
  <c r="V451" i="1" s="1"/>
  <c r="X451" i="1" s="1"/>
  <c r="Z451" i="1" s="1"/>
  <c r="J450" i="1"/>
  <c r="L450" i="1" s="1"/>
  <c r="N450" i="1" s="1"/>
  <c r="P450" i="1" s="1"/>
  <c r="R450" i="1" s="1"/>
  <c r="T450" i="1" s="1"/>
  <c r="V450" i="1" s="1"/>
  <c r="X450" i="1" s="1"/>
  <c r="Z450" i="1" s="1"/>
  <c r="J447" i="1"/>
  <c r="L447" i="1" s="1"/>
  <c r="N447" i="1" s="1"/>
  <c r="P447" i="1" s="1"/>
  <c r="R447" i="1" s="1"/>
  <c r="T447" i="1" s="1"/>
  <c r="V447" i="1" s="1"/>
  <c r="X447" i="1" s="1"/>
  <c r="Z447" i="1" s="1"/>
  <c r="J445" i="1"/>
  <c r="L445" i="1" s="1"/>
  <c r="N445" i="1" s="1"/>
  <c r="P445" i="1" s="1"/>
  <c r="R445" i="1" s="1"/>
  <c r="T445" i="1" s="1"/>
  <c r="V445" i="1" s="1"/>
  <c r="X445" i="1" s="1"/>
  <c r="Z445" i="1" s="1"/>
  <c r="J438" i="1"/>
  <c r="L438" i="1" s="1"/>
  <c r="N438" i="1" s="1"/>
  <c r="P438" i="1" s="1"/>
  <c r="R438" i="1" s="1"/>
  <c r="T438" i="1" s="1"/>
  <c r="V438" i="1" s="1"/>
  <c r="X438" i="1" s="1"/>
  <c r="Z438" i="1" s="1"/>
  <c r="J434" i="1"/>
  <c r="L434" i="1" s="1"/>
  <c r="N434" i="1" s="1"/>
  <c r="P434" i="1" s="1"/>
  <c r="R434" i="1" s="1"/>
  <c r="T434" i="1" s="1"/>
  <c r="V434" i="1" s="1"/>
  <c r="X434" i="1" s="1"/>
  <c r="Z434" i="1" s="1"/>
  <c r="J431" i="1"/>
  <c r="L431" i="1" s="1"/>
  <c r="N431" i="1" s="1"/>
  <c r="P431" i="1" s="1"/>
  <c r="R431" i="1" s="1"/>
  <c r="T431" i="1" s="1"/>
  <c r="V431" i="1" s="1"/>
  <c r="X431" i="1" s="1"/>
  <c r="Z431" i="1" s="1"/>
  <c r="J428" i="1"/>
  <c r="L428" i="1" s="1"/>
  <c r="N428" i="1" s="1"/>
  <c r="P428" i="1" s="1"/>
  <c r="R428" i="1" s="1"/>
  <c r="T428" i="1" s="1"/>
  <c r="V428" i="1" s="1"/>
  <c r="X428" i="1" s="1"/>
  <c r="Z428" i="1" s="1"/>
  <c r="J424" i="1"/>
  <c r="L424" i="1" s="1"/>
  <c r="N424" i="1" s="1"/>
  <c r="P424" i="1" s="1"/>
  <c r="R424" i="1" s="1"/>
  <c r="T424" i="1" s="1"/>
  <c r="V424" i="1" s="1"/>
  <c r="X424" i="1" s="1"/>
  <c r="Z424" i="1" s="1"/>
  <c r="J421" i="1"/>
  <c r="L421" i="1" s="1"/>
  <c r="N421" i="1" s="1"/>
  <c r="P421" i="1" s="1"/>
  <c r="R421" i="1" s="1"/>
  <c r="T421" i="1" s="1"/>
  <c r="V421" i="1" s="1"/>
  <c r="X421" i="1" s="1"/>
  <c r="Z421" i="1" s="1"/>
  <c r="J418" i="1"/>
  <c r="L418" i="1" s="1"/>
  <c r="N418" i="1" s="1"/>
  <c r="P418" i="1" s="1"/>
  <c r="R418" i="1" s="1"/>
  <c r="T418" i="1" s="1"/>
  <c r="V418" i="1" s="1"/>
  <c r="X418" i="1" s="1"/>
  <c r="Z418" i="1" s="1"/>
  <c r="J415" i="1"/>
  <c r="L415" i="1" s="1"/>
  <c r="N415" i="1" s="1"/>
  <c r="P415" i="1" s="1"/>
  <c r="R415" i="1" s="1"/>
  <c r="T415" i="1" s="1"/>
  <c r="V415" i="1" s="1"/>
  <c r="X415" i="1" s="1"/>
  <c r="Z415" i="1" s="1"/>
  <c r="J411" i="1"/>
  <c r="L411" i="1" s="1"/>
  <c r="N411" i="1" s="1"/>
  <c r="P411" i="1" s="1"/>
  <c r="R411" i="1" s="1"/>
  <c r="T411" i="1" s="1"/>
  <c r="V411" i="1" s="1"/>
  <c r="X411" i="1" s="1"/>
  <c r="Z411" i="1" s="1"/>
  <c r="J410" i="1"/>
  <c r="L410" i="1" s="1"/>
  <c r="N410" i="1" s="1"/>
  <c r="P410" i="1" s="1"/>
  <c r="R410" i="1" s="1"/>
  <c r="T410" i="1" s="1"/>
  <c r="V410" i="1" s="1"/>
  <c r="X410" i="1" s="1"/>
  <c r="Z410" i="1" s="1"/>
  <c r="J408" i="1"/>
  <c r="L408" i="1" s="1"/>
  <c r="N408" i="1" s="1"/>
  <c r="P408" i="1" s="1"/>
  <c r="R408" i="1" s="1"/>
  <c r="T408" i="1" s="1"/>
  <c r="V408" i="1" s="1"/>
  <c r="X408" i="1" s="1"/>
  <c r="Z408" i="1" s="1"/>
  <c r="J406" i="1"/>
  <c r="L406" i="1" s="1"/>
  <c r="N406" i="1" s="1"/>
  <c r="P406" i="1" s="1"/>
  <c r="R406" i="1" s="1"/>
  <c r="T406" i="1" s="1"/>
  <c r="V406" i="1" s="1"/>
  <c r="X406" i="1" s="1"/>
  <c r="Z406" i="1" s="1"/>
  <c r="J405" i="1"/>
  <c r="L405" i="1" s="1"/>
  <c r="N405" i="1" s="1"/>
  <c r="P405" i="1" s="1"/>
  <c r="R405" i="1" s="1"/>
  <c r="T405" i="1" s="1"/>
  <c r="V405" i="1" s="1"/>
  <c r="X405" i="1" s="1"/>
  <c r="Z405" i="1" s="1"/>
  <c r="J403" i="1"/>
  <c r="L403" i="1" s="1"/>
  <c r="N403" i="1" s="1"/>
  <c r="P403" i="1" s="1"/>
  <c r="R403" i="1" s="1"/>
  <c r="T403" i="1" s="1"/>
  <c r="V403" i="1" s="1"/>
  <c r="X403" i="1" s="1"/>
  <c r="Z403" i="1" s="1"/>
  <c r="J402" i="1"/>
  <c r="L402" i="1" s="1"/>
  <c r="N402" i="1" s="1"/>
  <c r="P402" i="1" s="1"/>
  <c r="R402" i="1" s="1"/>
  <c r="T402" i="1" s="1"/>
  <c r="V402" i="1" s="1"/>
  <c r="X402" i="1" s="1"/>
  <c r="Z402" i="1" s="1"/>
  <c r="J396" i="1"/>
  <c r="L396" i="1" s="1"/>
  <c r="N396" i="1" s="1"/>
  <c r="P396" i="1" s="1"/>
  <c r="R396" i="1" s="1"/>
  <c r="T396" i="1" s="1"/>
  <c r="V396" i="1" s="1"/>
  <c r="X396" i="1" s="1"/>
  <c r="Z396" i="1" s="1"/>
  <c r="J394" i="1"/>
  <c r="L394" i="1" s="1"/>
  <c r="N394" i="1" s="1"/>
  <c r="P394" i="1" s="1"/>
  <c r="R394" i="1" s="1"/>
  <c r="T394" i="1" s="1"/>
  <c r="V394" i="1" s="1"/>
  <c r="X394" i="1" s="1"/>
  <c r="Z394" i="1" s="1"/>
  <c r="J392" i="1"/>
  <c r="L392" i="1" s="1"/>
  <c r="N392" i="1" s="1"/>
  <c r="P392" i="1" s="1"/>
  <c r="R392" i="1" s="1"/>
  <c r="T392" i="1" s="1"/>
  <c r="V392" i="1" s="1"/>
  <c r="X392" i="1" s="1"/>
  <c r="Z392" i="1" s="1"/>
  <c r="J379" i="1"/>
  <c r="L379" i="1" s="1"/>
  <c r="N379" i="1" s="1"/>
  <c r="P379" i="1" s="1"/>
  <c r="R379" i="1" s="1"/>
  <c r="T379" i="1" s="1"/>
  <c r="V379" i="1" s="1"/>
  <c r="X379" i="1" s="1"/>
  <c r="Z379" i="1" s="1"/>
  <c r="J347" i="1"/>
  <c r="L347" i="1" s="1"/>
  <c r="N347" i="1" s="1"/>
  <c r="P347" i="1" s="1"/>
  <c r="R347" i="1" s="1"/>
  <c r="T347" i="1" s="1"/>
  <c r="V347" i="1" s="1"/>
  <c r="X347" i="1" s="1"/>
  <c r="Z347" i="1" s="1"/>
  <c r="J344" i="1"/>
  <c r="L344" i="1" s="1"/>
  <c r="N344" i="1" s="1"/>
  <c r="P344" i="1" s="1"/>
  <c r="R344" i="1" s="1"/>
  <c r="T344" i="1" s="1"/>
  <c r="V344" i="1" s="1"/>
  <c r="X344" i="1" s="1"/>
  <c r="Z344" i="1" s="1"/>
  <c r="J341" i="1"/>
  <c r="L341" i="1" s="1"/>
  <c r="N341" i="1" s="1"/>
  <c r="P341" i="1" s="1"/>
  <c r="R341" i="1" s="1"/>
  <c r="T341" i="1" s="1"/>
  <c r="V341" i="1" s="1"/>
  <c r="X341" i="1" s="1"/>
  <c r="Z341" i="1" s="1"/>
  <c r="J340" i="1"/>
  <c r="L340" i="1" s="1"/>
  <c r="N340" i="1" s="1"/>
  <c r="P340" i="1" s="1"/>
  <c r="R340" i="1" s="1"/>
  <c r="T340" i="1" s="1"/>
  <c r="V340" i="1" s="1"/>
  <c r="X340" i="1" s="1"/>
  <c r="Z340" i="1" s="1"/>
  <c r="J334" i="1"/>
  <c r="L334" i="1" s="1"/>
  <c r="N334" i="1" s="1"/>
  <c r="P334" i="1" s="1"/>
  <c r="R334" i="1" s="1"/>
  <c r="T334" i="1" s="1"/>
  <c r="V334" i="1" s="1"/>
  <c r="X334" i="1" s="1"/>
  <c r="Z334" i="1" s="1"/>
  <c r="J331" i="1"/>
  <c r="L331" i="1" s="1"/>
  <c r="N331" i="1" s="1"/>
  <c r="P331" i="1" s="1"/>
  <c r="R331" i="1" s="1"/>
  <c r="T331" i="1" s="1"/>
  <c r="V331" i="1" s="1"/>
  <c r="X331" i="1" s="1"/>
  <c r="Z331" i="1" s="1"/>
  <c r="J330" i="1"/>
  <c r="L330" i="1" s="1"/>
  <c r="N330" i="1" s="1"/>
  <c r="P330" i="1" s="1"/>
  <c r="R330" i="1" s="1"/>
  <c r="T330" i="1" s="1"/>
  <c r="V330" i="1" s="1"/>
  <c r="X330" i="1" s="1"/>
  <c r="Z330" i="1" s="1"/>
  <c r="J327" i="1"/>
  <c r="L327" i="1" s="1"/>
  <c r="N327" i="1" s="1"/>
  <c r="P327" i="1" s="1"/>
  <c r="R327" i="1" s="1"/>
  <c r="T327" i="1" s="1"/>
  <c r="V327" i="1" s="1"/>
  <c r="X327" i="1" s="1"/>
  <c r="Z327" i="1" s="1"/>
  <c r="J325" i="1"/>
  <c r="L325" i="1" s="1"/>
  <c r="N325" i="1" s="1"/>
  <c r="P325" i="1" s="1"/>
  <c r="R325" i="1" s="1"/>
  <c r="T325" i="1" s="1"/>
  <c r="V325" i="1" s="1"/>
  <c r="X325" i="1" s="1"/>
  <c r="Z325" i="1" s="1"/>
  <c r="J323" i="1"/>
  <c r="L323" i="1" s="1"/>
  <c r="N323" i="1" s="1"/>
  <c r="P323" i="1" s="1"/>
  <c r="R323" i="1" s="1"/>
  <c r="T323" i="1" s="1"/>
  <c r="V323" i="1" s="1"/>
  <c r="X323" i="1" s="1"/>
  <c r="Z323" i="1" s="1"/>
  <c r="J321" i="1"/>
  <c r="L321" i="1" s="1"/>
  <c r="N321" i="1" s="1"/>
  <c r="P321" i="1" s="1"/>
  <c r="R321" i="1" s="1"/>
  <c r="T321" i="1" s="1"/>
  <c r="V321" i="1" s="1"/>
  <c r="X321" i="1" s="1"/>
  <c r="Z321" i="1" s="1"/>
  <c r="J319" i="1"/>
  <c r="L319" i="1" s="1"/>
  <c r="N319" i="1" s="1"/>
  <c r="P319" i="1" s="1"/>
  <c r="R319" i="1" s="1"/>
  <c r="T319" i="1" s="1"/>
  <c r="V319" i="1" s="1"/>
  <c r="X319" i="1" s="1"/>
  <c r="Z319" i="1" s="1"/>
  <c r="J317" i="1"/>
  <c r="L317" i="1" s="1"/>
  <c r="N317" i="1" s="1"/>
  <c r="P317" i="1" s="1"/>
  <c r="R317" i="1" s="1"/>
  <c r="T317" i="1" s="1"/>
  <c r="V317" i="1" s="1"/>
  <c r="X317" i="1" s="1"/>
  <c r="Z317" i="1" s="1"/>
  <c r="J308" i="1"/>
  <c r="L308" i="1" s="1"/>
  <c r="N308" i="1" s="1"/>
  <c r="P308" i="1" s="1"/>
  <c r="R308" i="1" s="1"/>
  <c r="T308" i="1" s="1"/>
  <c r="V308" i="1" s="1"/>
  <c r="X308" i="1" s="1"/>
  <c r="Z308" i="1" s="1"/>
  <c r="J304" i="1"/>
  <c r="L304" i="1" s="1"/>
  <c r="N304" i="1" s="1"/>
  <c r="P304" i="1" s="1"/>
  <c r="R304" i="1" s="1"/>
  <c r="T304" i="1" s="1"/>
  <c r="V304" i="1" s="1"/>
  <c r="X304" i="1" s="1"/>
  <c r="Z304" i="1" s="1"/>
  <c r="J301" i="1"/>
  <c r="L301" i="1" s="1"/>
  <c r="N301" i="1" s="1"/>
  <c r="P301" i="1" s="1"/>
  <c r="R301" i="1" s="1"/>
  <c r="T301" i="1" s="1"/>
  <c r="V301" i="1" s="1"/>
  <c r="X301" i="1" s="1"/>
  <c r="Z301" i="1" s="1"/>
  <c r="J300" i="1"/>
  <c r="L300" i="1" s="1"/>
  <c r="N300" i="1" s="1"/>
  <c r="P300" i="1" s="1"/>
  <c r="R300" i="1" s="1"/>
  <c r="T300" i="1" s="1"/>
  <c r="V300" i="1" s="1"/>
  <c r="X300" i="1" s="1"/>
  <c r="Z300" i="1" s="1"/>
  <c r="J296" i="1"/>
  <c r="L296" i="1" s="1"/>
  <c r="N296" i="1" s="1"/>
  <c r="P296" i="1" s="1"/>
  <c r="R296" i="1" s="1"/>
  <c r="T296" i="1" s="1"/>
  <c r="V296" i="1" s="1"/>
  <c r="X296" i="1" s="1"/>
  <c r="Z296" i="1" s="1"/>
  <c r="J294" i="1"/>
  <c r="L294" i="1" s="1"/>
  <c r="N294" i="1" s="1"/>
  <c r="P294" i="1" s="1"/>
  <c r="R294" i="1" s="1"/>
  <c r="T294" i="1" s="1"/>
  <c r="V294" i="1" s="1"/>
  <c r="X294" i="1" s="1"/>
  <c r="Z294" i="1" s="1"/>
  <c r="J291" i="1"/>
  <c r="L291" i="1" s="1"/>
  <c r="N291" i="1" s="1"/>
  <c r="P291" i="1" s="1"/>
  <c r="R291" i="1" s="1"/>
  <c r="T291" i="1" s="1"/>
  <c r="V291" i="1" s="1"/>
  <c r="X291" i="1" s="1"/>
  <c r="Z291" i="1" s="1"/>
  <c r="J289" i="1"/>
  <c r="L289" i="1" s="1"/>
  <c r="N289" i="1" s="1"/>
  <c r="P289" i="1" s="1"/>
  <c r="R289" i="1" s="1"/>
  <c r="T289" i="1" s="1"/>
  <c r="V289" i="1" s="1"/>
  <c r="X289" i="1" s="1"/>
  <c r="Z289" i="1" s="1"/>
  <c r="J286" i="1"/>
  <c r="L286" i="1" s="1"/>
  <c r="N286" i="1" s="1"/>
  <c r="P286" i="1" s="1"/>
  <c r="R286" i="1" s="1"/>
  <c r="T286" i="1" s="1"/>
  <c r="V286" i="1" s="1"/>
  <c r="X286" i="1" s="1"/>
  <c r="Z286" i="1" s="1"/>
  <c r="J284" i="1"/>
  <c r="L284" i="1" s="1"/>
  <c r="N284" i="1" s="1"/>
  <c r="P284" i="1" s="1"/>
  <c r="R284" i="1" s="1"/>
  <c r="T284" i="1" s="1"/>
  <c r="V284" i="1" s="1"/>
  <c r="X284" i="1" s="1"/>
  <c r="Z284" i="1" s="1"/>
  <c r="J280" i="1"/>
  <c r="L280" i="1" s="1"/>
  <c r="N280" i="1" s="1"/>
  <c r="P280" i="1" s="1"/>
  <c r="R280" i="1" s="1"/>
  <c r="T280" i="1" s="1"/>
  <c r="V280" i="1" s="1"/>
  <c r="X280" i="1" s="1"/>
  <c r="Z280" i="1" s="1"/>
  <c r="J277" i="1"/>
  <c r="L277" i="1" s="1"/>
  <c r="N277" i="1" s="1"/>
  <c r="P277" i="1" s="1"/>
  <c r="R277" i="1" s="1"/>
  <c r="T277" i="1" s="1"/>
  <c r="V277" i="1" s="1"/>
  <c r="X277" i="1" s="1"/>
  <c r="Z277" i="1" s="1"/>
  <c r="J274" i="1"/>
  <c r="L274" i="1" s="1"/>
  <c r="N274" i="1" s="1"/>
  <c r="P274" i="1" s="1"/>
  <c r="R274" i="1" s="1"/>
  <c r="T274" i="1" s="1"/>
  <c r="V274" i="1" s="1"/>
  <c r="X274" i="1" s="1"/>
  <c r="Z274" i="1" s="1"/>
  <c r="J273" i="1"/>
  <c r="L273" i="1" s="1"/>
  <c r="N273" i="1" s="1"/>
  <c r="P273" i="1" s="1"/>
  <c r="R273" i="1" s="1"/>
  <c r="T273" i="1" s="1"/>
  <c r="V273" i="1" s="1"/>
  <c r="X273" i="1" s="1"/>
  <c r="Z273" i="1" s="1"/>
  <c r="J272" i="1"/>
  <c r="L272" i="1" s="1"/>
  <c r="N272" i="1" s="1"/>
  <c r="P272" i="1" s="1"/>
  <c r="R272" i="1" s="1"/>
  <c r="T272" i="1" s="1"/>
  <c r="V272" i="1" s="1"/>
  <c r="X272" i="1" s="1"/>
  <c r="Z272" i="1" s="1"/>
  <c r="J271" i="1"/>
  <c r="L271" i="1" s="1"/>
  <c r="N271" i="1" s="1"/>
  <c r="P271" i="1" s="1"/>
  <c r="R271" i="1" s="1"/>
  <c r="T271" i="1" s="1"/>
  <c r="V271" i="1" s="1"/>
  <c r="X271" i="1" s="1"/>
  <c r="Z271" i="1" s="1"/>
  <c r="J268" i="1"/>
  <c r="L268" i="1" s="1"/>
  <c r="N268" i="1" s="1"/>
  <c r="P268" i="1" s="1"/>
  <c r="R268" i="1" s="1"/>
  <c r="T268" i="1" s="1"/>
  <c r="V268" i="1" s="1"/>
  <c r="X268" i="1" s="1"/>
  <c r="Z268" i="1" s="1"/>
  <c r="J266" i="1"/>
  <c r="L266" i="1" s="1"/>
  <c r="N266" i="1" s="1"/>
  <c r="P266" i="1" s="1"/>
  <c r="R266" i="1" s="1"/>
  <c r="T266" i="1" s="1"/>
  <c r="V266" i="1" s="1"/>
  <c r="X266" i="1" s="1"/>
  <c r="Z266" i="1" s="1"/>
  <c r="J265" i="1"/>
  <c r="L265" i="1" s="1"/>
  <c r="N265" i="1" s="1"/>
  <c r="P265" i="1" s="1"/>
  <c r="R265" i="1" s="1"/>
  <c r="T265" i="1" s="1"/>
  <c r="V265" i="1" s="1"/>
  <c r="X265" i="1" s="1"/>
  <c r="Z265" i="1" s="1"/>
  <c r="J264" i="1"/>
  <c r="L264" i="1" s="1"/>
  <c r="N264" i="1" s="1"/>
  <c r="P264" i="1" s="1"/>
  <c r="R264" i="1" s="1"/>
  <c r="T264" i="1" s="1"/>
  <c r="V264" i="1" s="1"/>
  <c r="X264" i="1" s="1"/>
  <c r="Z264" i="1" s="1"/>
  <c r="J262" i="1"/>
  <c r="L262" i="1" s="1"/>
  <c r="N262" i="1" s="1"/>
  <c r="P262" i="1" s="1"/>
  <c r="R262" i="1" s="1"/>
  <c r="T262" i="1" s="1"/>
  <c r="V262" i="1" s="1"/>
  <c r="X262" i="1" s="1"/>
  <c r="Z262" i="1" s="1"/>
  <c r="J258" i="1"/>
  <c r="L258" i="1" s="1"/>
  <c r="N258" i="1" s="1"/>
  <c r="P258" i="1" s="1"/>
  <c r="R258" i="1" s="1"/>
  <c r="T258" i="1" s="1"/>
  <c r="V258" i="1" s="1"/>
  <c r="X258" i="1" s="1"/>
  <c r="Z258" i="1" s="1"/>
  <c r="J257" i="1"/>
  <c r="L257" i="1" s="1"/>
  <c r="N257" i="1" s="1"/>
  <c r="P257" i="1" s="1"/>
  <c r="R257" i="1" s="1"/>
  <c r="T257" i="1" s="1"/>
  <c r="V257" i="1" s="1"/>
  <c r="X257" i="1" s="1"/>
  <c r="Z257" i="1" s="1"/>
  <c r="J254" i="1"/>
  <c r="L254" i="1" s="1"/>
  <c r="N254" i="1" s="1"/>
  <c r="P254" i="1" s="1"/>
  <c r="R254" i="1" s="1"/>
  <c r="T254" i="1" s="1"/>
  <c r="V254" i="1" s="1"/>
  <c r="X254" i="1" s="1"/>
  <c r="Z254" i="1" s="1"/>
  <c r="J253" i="1"/>
  <c r="L253" i="1" s="1"/>
  <c r="N253" i="1" s="1"/>
  <c r="P253" i="1" s="1"/>
  <c r="R253" i="1" s="1"/>
  <c r="T253" i="1" s="1"/>
  <c r="V253" i="1" s="1"/>
  <c r="X253" i="1" s="1"/>
  <c r="Z253" i="1" s="1"/>
  <c r="J252" i="1"/>
  <c r="L252" i="1" s="1"/>
  <c r="N252" i="1" s="1"/>
  <c r="P252" i="1" s="1"/>
  <c r="R252" i="1" s="1"/>
  <c r="T252" i="1" s="1"/>
  <c r="V252" i="1" s="1"/>
  <c r="X252" i="1" s="1"/>
  <c r="Z252" i="1" s="1"/>
  <c r="J249" i="1"/>
  <c r="L249" i="1" s="1"/>
  <c r="N249" i="1" s="1"/>
  <c r="P249" i="1" s="1"/>
  <c r="R249" i="1" s="1"/>
  <c r="T249" i="1" s="1"/>
  <c r="V249" i="1" s="1"/>
  <c r="X249" i="1" s="1"/>
  <c r="Z249" i="1" s="1"/>
  <c r="J243" i="1"/>
  <c r="L243" i="1" s="1"/>
  <c r="N243" i="1" s="1"/>
  <c r="P243" i="1" s="1"/>
  <c r="R243" i="1" s="1"/>
  <c r="T243" i="1" s="1"/>
  <c r="V243" i="1" s="1"/>
  <c r="X243" i="1" s="1"/>
  <c r="Z243" i="1" s="1"/>
  <c r="J241" i="1"/>
  <c r="L241" i="1" s="1"/>
  <c r="N241" i="1" s="1"/>
  <c r="P241" i="1" s="1"/>
  <c r="R241" i="1" s="1"/>
  <c r="T241" i="1" s="1"/>
  <c r="V241" i="1" s="1"/>
  <c r="X241" i="1" s="1"/>
  <c r="Z241" i="1" s="1"/>
  <c r="J239" i="1"/>
  <c r="L239" i="1" s="1"/>
  <c r="N239" i="1" s="1"/>
  <c r="P239" i="1" s="1"/>
  <c r="R239" i="1" s="1"/>
  <c r="T239" i="1" s="1"/>
  <c r="V239" i="1" s="1"/>
  <c r="X239" i="1" s="1"/>
  <c r="Z239" i="1" s="1"/>
  <c r="J237" i="1"/>
  <c r="L237" i="1" s="1"/>
  <c r="N237" i="1" s="1"/>
  <c r="P237" i="1" s="1"/>
  <c r="R237" i="1" s="1"/>
  <c r="T237" i="1" s="1"/>
  <c r="V237" i="1" s="1"/>
  <c r="X237" i="1" s="1"/>
  <c r="Z237" i="1" s="1"/>
  <c r="J236" i="1"/>
  <c r="L236" i="1" s="1"/>
  <c r="N236" i="1" s="1"/>
  <c r="P236" i="1" s="1"/>
  <c r="R236" i="1" s="1"/>
  <c r="T236" i="1" s="1"/>
  <c r="V236" i="1" s="1"/>
  <c r="X236" i="1" s="1"/>
  <c r="Z236" i="1" s="1"/>
  <c r="J232" i="1"/>
  <c r="L232" i="1" s="1"/>
  <c r="N232" i="1" s="1"/>
  <c r="P232" i="1" s="1"/>
  <c r="R232" i="1" s="1"/>
  <c r="T232" i="1" s="1"/>
  <c r="V232" i="1" s="1"/>
  <c r="X232" i="1" s="1"/>
  <c r="Z232" i="1" s="1"/>
  <c r="J231" i="1"/>
  <c r="L231" i="1" s="1"/>
  <c r="N231" i="1" s="1"/>
  <c r="P231" i="1" s="1"/>
  <c r="R231" i="1" s="1"/>
  <c r="T231" i="1" s="1"/>
  <c r="V231" i="1" s="1"/>
  <c r="X231" i="1" s="1"/>
  <c r="Z231" i="1" s="1"/>
  <c r="J229" i="1"/>
  <c r="L229" i="1" s="1"/>
  <c r="N229" i="1" s="1"/>
  <c r="P229" i="1" s="1"/>
  <c r="R229" i="1" s="1"/>
  <c r="T229" i="1" s="1"/>
  <c r="V229" i="1" s="1"/>
  <c r="X229" i="1" s="1"/>
  <c r="Z229" i="1" s="1"/>
  <c r="J228" i="1"/>
  <c r="L228" i="1" s="1"/>
  <c r="N228" i="1" s="1"/>
  <c r="P228" i="1" s="1"/>
  <c r="R228" i="1" s="1"/>
  <c r="T228" i="1" s="1"/>
  <c r="V228" i="1" s="1"/>
  <c r="X228" i="1" s="1"/>
  <c r="Z228" i="1" s="1"/>
  <c r="J227" i="1"/>
  <c r="L227" i="1" s="1"/>
  <c r="N227" i="1" s="1"/>
  <c r="P227" i="1" s="1"/>
  <c r="R227" i="1" s="1"/>
  <c r="T227" i="1" s="1"/>
  <c r="V227" i="1" s="1"/>
  <c r="X227" i="1" s="1"/>
  <c r="Z227" i="1" s="1"/>
  <c r="J224" i="1"/>
  <c r="L224" i="1" s="1"/>
  <c r="N224" i="1" s="1"/>
  <c r="P224" i="1" s="1"/>
  <c r="R224" i="1" s="1"/>
  <c r="T224" i="1" s="1"/>
  <c r="V224" i="1" s="1"/>
  <c r="X224" i="1" s="1"/>
  <c r="Z224" i="1" s="1"/>
  <c r="J223" i="1"/>
  <c r="L223" i="1" s="1"/>
  <c r="N223" i="1" s="1"/>
  <c r="P223" i="1" s="1"/>
  <c r="R223" i="1" s="1"/>
  <c r="T223" i="1" s="1"/>
  <c r="V223" i="1" s="1"/>
  <c r="X223" i="1" s="1"/>
  <c r="Z223" i="1" s="1"/>
  <c r="J220" i="1"/>
  <c r="L220" i="1" s="1"/>
  <c r="N220" i="1" s="1"/>
  <c r="P220" i="1" s="1"/>
  <c r="R220" i="1" s="1"/>
  <c r="T220" i="1" s="1"/>
  <c r="V220" i="1" s="1"/>
  <c r="X220" i="1" s="1"/>
  <c r="Z220" i="1" s="1"/>
  <c r="J219" i="1"/>
  <c r="L219" i="1" s="1"/>
  <c r="N219" i="1" s="1"/>
  <c r="P219" i="1" s="1"/>
  <c r="R219" i="1" s="1"/>
  <c r="T219" i="1" s="1"/>
  <c r="V219" i="1" s="1"/>
  <c r="X219" i="1" s="1"/>
  <c r="Z219" i="1" s="1"/>
  <c r="J215" i="1"/>
  <c r="L215" i="1" s="1"/>
  <c r="N215" i="1" s="1"/>
  <c r="P215" i="1" s="1"/>
  <c r="R215" i="1" s="1"/>
  <c r="T215" i="1" s="1"/>
  <c r="V215" i="1" s="1"/>
  <c r="X215" i="1" s="1"/>
  <c r="Z215" i="1" s="1"/>
  <c r="J212" i="1"/>
  <c r="L212" i="1" s="1"/>
  <c r="N212" i="1" s="1"/>
  <c r="P212" i="1" s="1"/>
  <c r="R212" i="1" s="1"/>
  <c r="T212" i="1" s="1"/>
  <c r="V212" i="1" s="1"/>
  <c r="X212" i="1" s="1"/>
  <c r="Z212" i="1" s="1"/>
  <c r="J209" i="1"/>
  <c r="L209" i="1" s="1"/>
  <c r="N209" i="1" s="1"/>
  <c r="P209" i="1" s="1"/>
  <c r="R209" i="1" s="1"/>
  <c r="T209" i="1" s="1"/>
  <c r="V209" i="1" s="1"/>
  <c r="X209" i="1" s="1"/>
  <c r="Z209" i="1" s="1"/>
  <c r="J206" i="1"/>
  <c r="L206" i="1" s="1"/>
  <c r="N206" i="1" s="1"/>
  <c r="P206" i="1" s="1"/>
  <c r="R206" i="1" s="1"/>
  <c r="T206" i="1" s="1"/>
  <c r="V206" i="1" s="1"/>
  <c r="X206" i="1" s="1"/>
  <c r="Z206" i="1" s="1"/>
  <c r="J203" i="1"/>
  <c r="L203" i="1" s="1"/>
  <c r="N203" i="1" s="1"/>
  <c r="P203" i="1" s="1"/>
  <c r="R203" i="1" s="1"/>
  <c r="T203" i="1" s="1"/>
  <c r="V203" i="1" s="1"/>
  <c r="X203" i="1" s="1"/>
  <c r="Z203" i="1" s="1"/>
  <c r="J199" i="1"/>
  <c r="L199" i="1" s="1"/>
  <c r="N199" i="1" s="1"/>
  <c r="P199" i="1" s="1"/>
  <c r="R199" i="1" s="1"/>
  <c r="T199" i="1" s="1"/>
  <c r="V199" i="1" s="1"/>
  <c r="X199" i="1" s="1"/>
  <c r="Z199" i="1" s="1"/>
  <c r="J196" i="1"/>
  <c r="L196" i="1" s="1"/>
  <c r="N196" i="1" s="1"/>
  <c r="P196" i="1" s="1"/>
  <c r="R196" i="1" s="1"/>
  <c r="T196" i="1" s="1"/>
  <c r="V196" i="1" s="1"/>
  <c r="X196" i="1" s="1"/>
  <c r="Z196" i="1" s="1"/>
  <c r="J190" i="1"/>
  <c r="L190" i="1" s="1"/>
  <c r="N190" i="1" s="1"/>
  <c r="P190" i="1" s="1"/>
  <c r="R190" i="1" s="1"/>
  <c r="T190" i="1" s="1"/>
  <c r="V190" i="1" s="1"/>
  <c r="X190" i="1" s="1"/>
  <c r="Z190" i="1" s="1"/>
  <c r="J188" i="1"/>
  <c r="L188" i="1" s="1"/>
  <c r="N188" i="1" s="1"/>
  <c r="P188" i="1" s="1"/>
  <c r="R188" i="1" s="1"/>
  <c r="T188" i="1" s="1"/>
  <c r="V188" i="1" s="1"/>
  <c r="X188" i="1" s="1"/>
  <c r="Z188" i="1" s="1"/>
  <c r="J177" i="1"/>
  <c r="L177" i="1" s="1"/>
  <c r="N177" i="1" s="1"/>
  <c r="P177" i="1" s="1"/>
  <c r="R177" i="1" s="1"/>
  <c r="T177" i="1" s="1"/>
  <c r="V177" i="1" s="1"/>
  <c r="X177" i="1" s="1"/>
  <c r="Z177" i="1" s="1"/>
  <c r="J174" i="1"/>
  <c r="L174" i="1" s="1"/>
  <c r="N174" i="1" s="1"/>
  <c r="P174" i="1" s="1"/>
  <c r="R174" i="1" s="1"/>
  <c r="T174" i="1" s="1"/>
  <c r="V174" i="1" s="1"/>
  <c r="X174" i="1" s="1"/>
  <c r="Z174" i="1" s="1"/>
  <c r="J168" i="1"/>
  <c r="L168" i="1" s="1"/>
  <c r="N168" i="1" s="1"/>
  <c r="P168" i="1" s="1"/>
  <c r="R168" i="1" s="1"/>
  <c r="T168" i="1" s="1"/>
  <c r="V168" i="1" s="1"/>
  <c r="X168" i="1" s="1"/>
  <c r="Z168" i="1" s="1"/>
  <c r="J166" i="1"/>
  <c r="L166" i="1" s="1"/>
  <c r="N166" i="1" s="1"/>
  <c r="P166" i="1" s="1"/>
  <c r="R166" i="1" s="1"/>
  <c r="T166" i="1" s="1"/>
  <c r="V166" i="1" s="1"/>
  <c r="X166" i="1" s="1"/>
  <c r="Z166" i="1" s="1"/>
  <c r="J153" i="1"/>
  <c r="L153" i="1" s="1"/>
  <c r="N153" i="1" s="1"/>
  <c r="P153" i="1" s="1"/>
  <c r="R153" i="1" s="1"/>
  <c r="T153" i="1" s="1"/>
  <c r="V153" i="1" s="1"/>
  <c r="X153" i="1" s="1"/>
  <c r="Z153" i="1" s="1"/>
  <c r="J151" i="1"/>
  <c r="L151" i="1" s="1"/>
  <c r="N151" i="1" s="1"/>
  <c r="P151" i="1" s="1"/>
  <c r="R151" i="1" s="1"/>
  <c r="T151" i="1" s="1"/>
  <c r="V151" i="1" s="1"/>
  <c r="X151" i="1" s="1"/>
  <c r="Z151" i="1" s="1"/>
  <c r="J134" i="1"/>
  <c r="L134" i="1" s="1"/>
  <c r="N134" i="1" s="1"/>
  <c r="P134" i="1" s="1"/>
  <c r="R134" i="1" s="1"/>
  <c r="T134" i="1" s="1"/>
  <c r="V134" i="1" s="1"/>
  <c r="X134" i="1" s="1"/>
  <c r="Z134" i="1" s="1"/>
  <c r="J131" i="1"/>
  <c r="L131" i="1" s="1"/>
  <c r="N131" i="1" s="1"/>
  <c r="P131" i="1" s="1"/>
  <c r="R131" i="1" s="1"/>
  <c r="T131" i="1" s="1"/>
  <c r="V131" i="1" s="1"/>
  <c r="X131" i="1" s="1"/>
  <c r="Z131" i="1" s="1"/>
  <c r="J129" i="1"/>
  <c r="L129" i="1" s="1"/>
  <c r="N129" i="1" s="1"/>
  <c r="P129" i="1" s="1"/>
  <c r="R129" i="1" s="1"/>
  <c r="T129" i="1" s="1"/>
  <c r="V129" i="1" s="1"/>
  <c r="X129" i="1" s="1"/>
  <c r="Z129" i="1" s="1"/>
  <c r="J125" i="1"/>
  <c r="L125" i="1" s="1"/>
  <c r="N125" i="1" s="1"/>
  <c r="P125" i="1" s="1"/>
  <c r="R125" i="1" s="1"/>
  <c r="T125" i="1" s="1"/>
  <c r="J124" i="1"/>
  <c r="L124" i="1" s="1"/>
  <c r="N124" i="1" s="1"/>
  <c r="P124" i="1" s="1"/>
  <c r="R124" i="1" s="1"/>
  <c r="T124" i="1" s="1"/>
  <c r="V124" i="1" s="1"/>
  <c r="X124" i="1" s="1"/>
  <c r="Z124" i="1" s="1"/>
  <c r="J120" i="1"/>
  <c r="L120" i="1" s="1"/>
  <c r="N120" i="1" s="1"/>
  <c r="P120" i="1" s="1"/>
  <c r="R120" i="1" s="1"/>
  <c r="T120" i="1" s="1"/>
  <c r="V120" i="1" s="1"/>
  <c r="X120" i="1" s="1"/>
  <c r="Z120" i="1" s="1"/>
  <c r="J119" i="1"/>
  <c r="L119" i="1" s="1"/>
  <c r="N119" i="1" s="1"/>
  <c r="P119" i="1" s="1"/>
  <c r="R119" i="1" s="1"/>
  <c r="T119" i="1" s="1"/>
  <c r="V119" i="1" s="1"/>
  <c r="X119" i="1" s="1"/>
  <c r="Z119" i="1" s="1"/>
  <c r="J115" i="1"/>
  <c r="L115" i="1" s="1"/>
  <c r="N115" i="1" s="1"/>
  <c r="P115" i="1" s="1"/>
  <c r="R115" i="1" s="1"/>
  <c r="T115" i="1" s="1"/>
  <c r="V115" i="1" s="1"/>
  <c r="X115" i="1" s="1"/>
  <c r="Z115" i="1" s="1"/>
  <c r="J110" i="1"/>
  <c r="L110" i="1" s="1"/>
  <c r="N110" i="1" s="1"/>
  <c r="P110" i="1" s="1"/>
  <c r="R110" i="1" s="1"/>
  <c r="T110" i="1" s="1"/>
  <c r="V110" i="1" s="1"/>
  <c r="X110" i="1" s="1"/>
  <c r="Z110" i="1" s="1"/>
  <c r="J108" i="1"/>
  <c r="L108" i="1" s="1"/>
  <c r="N108" i="1" s="1"/>
  <c r="P108" i="1" s="1"/>
  <c r="R108" i="1" s="1"/>
  <c r="T108" i="1" s="1"/>
  <c r="V108" i="1" s="1"/>
  <c r="X108" i="1" s="1"/>
  <c r="Z108" i="1" s="1"/>
  <c r="J105" i="1"/>
  <c r="L105" i="1" s="1"/>
  <c r="N105" i="1" s="1"/>
  <c r="P105" i="1" s="1"/>
  <c r="R105" i="1" s="1"/>
  <c r="T105" i="1" s="1"/>
  <c r="V105" i="1" s="1"/>
  <c r="X105" i="1" s="1"/>
  <c r="Z105" i="1" s="1"/>
  <c r="J103" i="1"/>
  <c r="L103" i="1" s="1"/>
  <c r="N103" i="1" s="1"/>
  <c r="P103" i="1" s="1"/>
  <c r="R103" i="1" s="1"/>
  <c r="T103" i="1" s="1"/>
  <c r="V103" i="1" s="1"/>
  <c r="X103" i="1" s="1"/>
  <c r="Z103" i="1" s="1"/>
  <c r="J101" i="1"/>
  <c r="L101" i="1" s="1"/>
  <c r="N101" i="1" s="1"/>
  <c r="P101" i="1" s="1"/>
  <c r="R101" i="1" s="1"/>
  <c r="T101" i="1" s="1"/>
  <c r="V101" i="1" s="1"/>
  <c r="X101" i="1" s="1"/>
  <c r="Z101" i="1" s="1"/>
  <c r="J95" i="1"/>
  <c r="L95" i="1" s="1"/>
  <c r="N95" i="1" s="1"/>
  <c r="P95" i="1" s="1"/>
  <c r="R95" i="1" s="1"/>
  <c r="T95" i="1" s="1"/>
  <c r="V95" i="1" s="1"/>
  <c r="X95" i="1" s="1"/>
  <c r="Z95" i="1" s="1"/>
  <c r="J93" i="1"/>
  <c r="L93" i="1" s="1"/>
  <c r="N93" i="1" s="1"/>
  <c r="P93" i="1" s="1"/>
  <c r="R93" i="1" s="1"/>
  <c r="T93" i="1" s="1"/>
  <c r="V93" i="1" s="1"/>
  <c r="X93" i="1" s="1"/>
  <c r="Z93" i="1" s="1"/>
  <c r="J91" i="1"/>
  <c r="L91" i="1" s="1"/>
  <c r="N91" i="1" s="1"/>
  <c r="P91" i="1" s="1"/>
  <c r="R91" i="1" s="1"/>
  <c r="T91" i="1" s="1"/>
  <c r="V91" i="1" s="1"/>
  <c r="X91" i="1" s="1"/>
  <c r="Z91" i="1" s="1"/>
  <c r="J89" i="1"/>
  <c r="L89" i="1" s="1"/>
  <c r="N89" i="1" s="1"/>
  <c r="P89" i="1" s="1"/>
  <c r="R89" i="1" s="1"/>
  <c r="T89" i="1" s="1"/>
  <c r="V89" i="1" s="1"/>
  <c r="X89" i="1" s="1"/>
  <c r="Z89" i="1" s="1"/>
  <c r="J88" i="1"/>
  <c r="L88" i="1" s="1"/>
  <c r="N88" i="1" s="1"/>
  <c r="P88" i="1" s="1"/>
  <c r="R88" i="1" s="1"/>
  <c r="T88" i="1" s="1"/>
  <c r="V88" i="1" s="1"/>
  <c r="X88" i="1" s="1"/>
  <c r="Z88" i="1" s="1"/>
  <c r="J86" i="1"/>
  <c r="L86" i="1" s="1"/>
  <c r="N86" i="1" s="1"/>
  <c r="P86" i="1" s="1"/>
  <c r="R86" i="1" s="1"/>
  <c r="T86" i="1" s="1"/>
  <c r="V86" i="1" s="1"/>
  <c r="X86" i="1" s="1"/>
  <c r="Z86" i="1" s="1"/>
  <c r="J85" i="1"/>
  <c r="L85" i="1" s="1"/>
  <c r="N85" i="1" s="1"/>
  <c r="P85" i="1" s="1"/>
  <c r="R85" i="1" s="1"/>
  <c r="T85" i="1" s="1"/>
  <c r="V85" i="1" s="1"/>
  <c r="X85" i="1" s="1"/>
  <c r="Z85" i="1" s="1"/>
  <c r="J83" i="1"/>
  <c r="L83" i="1" s="1"/>
  <c r="N83" i="1" s="1"/>
  <c r="P83" i="1" s="1"/>
  <c r="R83" i="1" s="1"/>
  <c r="T83" i="1" s="1"/>
  <c r="V83" i="1" s="1"/>
  <c r="X83" i="1" s="1"/>
  <c r="Z83" i="1" s="1"/>
  <c r="J81" i="1"/>
  <c r="L81" i="1" s="1"/>
  <c r="N81" i="1" s="1"/>
  <c r="P81" i="1" s="1"/>
  <c r="R81" i="1" s="1"/>
  <c r="T81" i="1" s="1"/>
  <c r="V81" i="1" s="1"/>
  <c r="X81" i="1" s="1"/>
  <c r="Z81" i="1" s="1"/>
  <c r="J80" i="1"/>
  <c r="L80" i="1" s="1"/>
  <c r="N80" i="1" s="1"/>
  <c r="P80" i="1" s="1"/>
  <c r="R80" i="1" s="1"/>
  <c r="T80" i="1" s="1"/>
  <c r="V80" i="1" s="1"/>
  <c r="X80" i="1" s="1"/>
  <c r="Z80" i="1" s="1"/>
  <c r="J79" i="1"/>
  <c r="L79" i="1" s="1"/>
  <c r="N79" i="1" s="1"/>
  <c r="P79" i="1" s="1"/>
  <c r="R79" i="1" s="1"/>
  <c r="T79" i="1" s="1"/>
  <c r="V79" i="1" s="1"/>
  <c r="X79" i="1" s="1"/>
  <c r="Z79" i="1" s="1"/>
  <c r="J78" i="1"/>
  <c r="L78" i="1" s="1"/>
  <c r="N78" i="1" s="1"/>
  <c r="P78" i="1" s="1"/>
  <c r="R78" i="1" s="1"/>
  <c r="T78" i="1" s="1"/>
  <c r="V78" i="1" s="1"/>
  <c r="X78" i="1" s="1"/>
  <c r="Z78" i="1" s="1"/>
  <c r="J76" i="1"/>
  <c r="L76" i="1" s="1"/>
  <c r="N76" i="1" s="1"/>
  <c r="P76" i="1" s="1"/>
  <c r="R76" i="1" s="1"/>
  <c r="T76" i="1" s="1"/>
  <c r="V76" i="1" s="1"/>
  <c r="X76" i="1" s="1"/>
  <c r="Z76" i="1" s="1"/>
  <c r="J75" i="1"/>
  <c r="L75" i="1" s="1"/>
  <c r="N75" i="1" s="1"/>
  <c r="P75" i="1" s="1"/>
  <c r="R75" i="1" s="1"/>
  <c r="T75" i="1" s="1"/>
  <c r="V75" i="1" s="1"/>
  <c r="X75" i="1" s="1"/>
  <c r="Z75" i="1" s="1"/>
  <c r="J73" i="1"/>
  <c r="L73" i="1" s="1"/>
  <c r="N73" i="1" s="1"/>
  <c r="P73" i="1" s="1"/>
  <c r="R73" i="1" s="1"/>
  <c r="T73" i="1" s="1"/>
  <c r="V73" i="1" s="1"/>
  <c r="X73" i="1" s="1"/>
  <c r="Z73" i="1" s="1"/>
  <c r="J72" i="1"/>
  <c r="L72" i="1" s="1"/>
  <c r="N72" i="1" s="1"/>
  <c r="P72" i="1" s="1"/>
  <c r="R72" i="1" s="1"/>
  <c r="T72" i="1" s="1"/>
  <c r="V72" i="1" s="1"/>
  <c r="X72" i="1" s="1"/>
  <c r="Z72" i="1" s="1"/>
  <c r="J71" i="1"/>
  <c r="L71" i="1" s="1"/>
  <c r="N71" i="1" s="1"/>
  <c r="P71" i="1" s="1"/>
  <c r="R71" i="1" s="1"/>
  <c r="T71" i="1" s="1"/>
  <c r="V71" i="1" s="1"/>
  <c r="X71" i="1" s="1"/>
  <c r="Z71" i="1" s="1"/>
  <c r="J69" i="1"/>
  <c r="L69" i="1" s="1"/>
  <c r="N69" i="1" s="1"/>
  <c r="P69" i="1" s="1"/>
  <c r="R69" i="1" s="1"/>
  <c r="T69" i="1" s="1"/>
  <c r="V69" i="1" s="1"/>
  <c r="X69" i="1" s="1"/>
  <c r="Z69" i="1" s="1"/>
  <c r="J63" i="1"/>
  <c r="L63" i="1" s="1"/>
  <c r="N63" i="1" s="1"/>
  <c r="P63" i="1" s="1"/>
  <c r="R63" i="1" s="1"/>
  <c r="T63" i="1" s="1"/>
  <c r="V63" i="1" s="1"/>
  <c r="X63" i="1" s="1"/>
  <c r="Z63" i="1" s="1"/>
  <c r="J59" i="1"/>
  <c r="L59" i="1" s="1"/>
  <c r="N59" i="1" s="1"/>
  <c r="P59" i="1" s="1"/>
  <c r="R59" i="1" s="1"/>
  <c r="T59" i="1" s="1"/>
  <c r="V59" i="1" s="1"/>
  <c r="X59" i="1" s="1"/>
  <c r="Z59" i="1" s="1"/>
  <c r="J57" i="1"/>
  <c r="L57" i="1" s="1"/>
  <c r="N57" i="1" s="1"/>
  <c r="P57" i="1" s="1"/>
  <c r="R57" i="1" s="1"/>
  <c r="T57" i="1" s="1"/>
  <c r="V57" i="1" s="1"/>
  <c r="X57" i="1" s="1"/>
  <c r="Z57" i="1" s="1"/>
  <c r="J56" i="1"/>
  <c r="L56" i="1" s="1"/>
  <c r="N56" i="1" s="1"/>
  <c r="P56" i="1" s="1"/>
  <c r="R56" i="1" s="1"/>
  <c r="T56" i="1" s="1"/>
  <c r="V56" i="1" s="1"/>
  <c r="X56" i="1" s="1"/>
  <c r="Z56" i="1" s="1"/>
  <c r="J54" i="1"/>
  <c r="L54" i="1" s="1"/>
  <c r="N54" i="1" s="1"/>
  <c r="P54" i="1" s="1"/>
  <c r="R54" i="1" s="1"/>
  <c r="T54" i="1" s="1"/>
  <c r="V54" i="1" s="1"/>
  <c r="X54" i="1" s="1"/>
  <c r="Z54" i="1" s="1"/>
  <c r="J53" i="1"/>
  <c r="L53" i="1" s="1"/>
  <c r="N53" i="1" s="1"/>
  <c r="P53" i="1" s="1"/>
  <c r="R53" i="1" s="1"/>
  <c r="T53" i="1" s="1"/>
  <c r="V53" i="1" s="1"/>
  <c r="X53" i="1" s="1"/>
  <c r="Z53" i="1" s="1"/>
  <c r="J52" i="1"/>
  <c r="L52" i="1" s="1"/>
  <c r="N52" i="1" s="1"/>
  <c r="P52" i="1" s="1"/>
  <c r="R52" i="1" s="1"/>
  <c r="T52" i="1" s="1"/>
  <c r="V52" i="1" s="1"/>
  <c r="X52" i="1" s="1"/>
  <c r="Z52" i="1" s="1"/>
  <c r="J50" i="1"/>
  <c r="L50" i="1" s="1"/>
  <c r="N50" i="1" s="1"/>
  <c r="P50" i="1" s="1"/>
  <c r="R50" i="1" s="1"/>
  <c r="T50" i="1" s="1"/>
  <c r="V50" i="1" s="1"/>
  <c r="X50" i="1" s="1"/>
  <c r="Z50" i="1" s="1"/>
  <c r="J49" i="1"/>
  <c r="L49" i="1" s="1"/>
  <c r="N49" i="1" s="1"/>
  <c r="P49" i="1" s="1"/>
  <c r="R49" i="1" s="1"/>
  <c r="T49" i="1" s="1"/>
  <c r="V49" i="1" s="1"/>
  <c r="X49" i="1" s="1"/>
  <c r="Z49" i="1" s="1"/>
  <c r="J45" i="1"/>
  <c r="L45" i="1" s="1"/>
  <c r="N45" i="1" s="1"/>
  <c r="P45" i="1" s="1"/>
  <c r="R45" i="1" s="1"/>
  <c r="T45" i="1" s="1"/>
  <c r="V45" i="1" s="1"/>
  <c r="X45" i="1" s="1"/>
  <c r="Z45" i="1" s="1"/>
  <c r="J42" i="1"/>
  <c r="L42" i="1" s="1"/>
  <c r="N42" i="1" s="1"/>
  <c r="P42" i="1" s="1"/>
  <c r="R42" i="1" s="1"/>
  <c r="T42" i="1" s="1"/>
  <c r="V42" i="1" s="1"/>
  <c r="X42" i="1" s="1"/>
  <c r="Z42" i="1" s="1"/>
  <c r="J38" i="1"/>
  <c r="L38" i="1" s="1"/>
  <c r="N38" i="1" s="1"/>
  <c r="P38" i="1" s="1"/>
  <c r="R38" i="1" s="1"/>
  <c r="T38" i="1" s="1"/>
  <c r="V38" i="1" s="1"/>
  <c r="X38" i="1" s="1"/>
  <c r="Z38" i="1" s="1"/>
  <c r="J36" i="1"/>
  <c r="L36" i="1" s="1"/>
  <c r="N36" i="1" s="1"/>
  <c r="P36" i="1" s="1"/>
  <c r="R36" i="1" s="1"/>
  <c r="T36" i="1" s="1"/>
  <c r="V36" i="1" s="1"/>
  <c r="X36" i="1" s="1"/>
  <c r="Z36" i="1" s="1"/>
  <c r="J34" i="1"/>
  <c r="L34" i="1" s="1"/>
  <c r="N34" i="1" s="1"/>
  <c r="P34" i="1" s="1"/>
  <c r="R34" i="1" s="1"/>
  <c r="T34" i="1" s="1"/>
  <c r="V34" i="1" s="1"/>
  <c r="X34" i="1" s="1"/>
  <c r="Z34" i="1" s="1"/>
  <c r="J33" i="1"/>
  <c r="L33" i="1" s="1"/>
  <c r="N33" i="1" s="1"/>
  <c r="P33" i="1" s="1"/>
  <c r="R33" i="1" s="1"/>
  <c r="T33" i="1" s="1"/>
  <c r="V33" i="1" s="1"/>
  <c r="X33" i="1" s="1"/>
  <c r="Z33" i="1" s="1"/>
  <c r="J32" i="1"/>
  <c r="L32" i="1" s="1"/>
  <c r="N32" i="1" s="1"/>
  <c r="P32" i="1" s="1"/>
  <c r="R32" i="1" s="1"/>
  <c r="T32" i="1" s="1"/>
  <c r="V32" i="1" s="1"/>
  <c r="X32" i="1" s="1"/>
  <c r="Z32" i="1" s="1"/>
  <c r="I590" i="1"/>
  <c r="I588" i="1"/>
  <c r="I582" i="1"/>
  <c r="I580" i="1"/>
  <c r="I577" i="1"/>
  <c r="I576" i="1" s="1"/>
  <c r="I573" i="1"/>
  <c r="I572" i="1" s="1"/>
  <c r="I570" i="1"/>
  <c r="I569" i="1" s="1"/>
  <c r="I563" i="1"/>
  <c r="I562" i="1" s="1"/>
  <c r="I560" i="1"/>
  <c r="I559" i="1" s="1"/>
  <c r="I557" i="1"/>
  <c r="I554" i="1"/>
  <c r="I550" i="1"/>
  <c r="I549" i="1" s="1"/>
  <c r="I547" i="1"/>
  <c r="I541" i="1"/>
  <c r="I538" i="1"/>
  <c r="I535" i="1"/>
  <c r="I532" i="1"/>
  <c r="I531" i="1" s="1"/>
  <c r="I527" i="1"/>
  <c r="I526" i="1" s="1"/>
  <c r="I523" i="1"/>
  <c r="I520" i="1"/>
  <c r="I517" i="1"/>
  <c r="I514" i="1"/>
  <c r="I511" i="1"/>
  <c r="I508" i="1"/>
  <c r="I506" i="1"/>
  <c r="I501" i="1"/>
  <c r="I500" i="1" s="1"/>
  <c r="I497" i="1"/>
  <c r="I496" i="1" s="1"/>
  <c r="I495" i="1" s="1"/>
  <c r="I493" i="1"/>
  <c r="I492" i="1" s="1"/>
  <c r="I491" i="1" s="1"/>
  <c r="I489" i="1"/>
  <c r="I488" i="1" s="1"/>
  <c r="I486" i="1"/>
  <c r="I485" i="1" s="1"/>
  <c r="I458" i="1"/>
  <c r="I456" i="1"/>
  <c r="I453" i="1"/>
  <c r="I452" i="1" s="1"/>
  <c r="I449" i="1"/>
  <c r="I448" i="1" s="1"/>
  <c r="I446" i="1"/>
  <c r="I444" i="1"/>
  <c r="I437" i="1"/>
  <c r="I433" i="1"/>
  <c r="I432" i="1" s="1"/>
  <c r="I430" i="1"/>
  <c r="I429" i="1" s="1"/>
  <c r="I427" i="1"/>
  <c r="I426" i="1" s="1"/>
  <c r="I423" i="1"/>
  <c r="I422" i="1" s="1"/>
  <c r="I420" i="1"/>
  <c r="I419" i="1" s="1"/>
  <c r="I417" i="1"/>
  <c r="I416" i="1" s="1"/>
  <c r="I414" i="1"/>
  <c r="I413" i="1" s="1"/>
  <c r="I409" i="1"/>
  <c r="I407" i="1"/>
  <c r="I404" i="1"/>
  <c r="I401" i="1"/>
  <c r="I395" i="1"/>
  <c r="I393" i="1"/>
  <c r="I391" i="1"/>
  <c r="I378" i="1"/>
  <c r="I377" i="1" s="1"/>
  <c r="I376" i="1" s="1"/>
  <c r="I348" i="1"/>
  <c r="I346" i="1"/>
  <c r="I343" i="1"/>
  <c r="I342" i="1" s="1"/>
  <c r="I339" i="1"/>
  <c r="I338" i="1" s="1"/>
  <c r="I333" i="1"/>
  <c r="I332" i="1" s="1"/>
  <c r="I329" i="1"/>
  <c r="I328" i="1" s="1"/>
  <c r="I326" i="1"/>
  <c r="I324" i="1"/>
  <c r="I322" i="1"/>
  <c r="I320" i="1"/>
  <c r="I318" i="1"/>
  <c r="I316" i="1"/>
  <c r="I307" i="1"/>
  <c r="I303" i="1"/>
  <c r="I299" i="1"/>
  <c r="I298" i="1" s="1"/>
  <c r="I295" i="1"/>
  <c r="I293" i="1"/>
  <c r="I290" i="1"/>
  <c r="I288" i="1"/>
  <c r="I285" i="1"/>
  <c r="I283" i="1"/>
  <c r="I279" i="1"/>
  <c r="I278" i="1" s="1"/>
  <c r="I276" i="1"/>
  <c r="I275" i="1" s="1"/>
  <c r="I270" i="1"/>
  <c r="I269" i="1" s="1"/>
  <c r="I267" i="1"/>
  <c r="I263" i="1"/>
  <c r="I261" i="1"/>
  <c r="I256" i="1"/>
  <c r="I255" i="1" s="1"/>
  <c r="I251" i="1"/>
  <c r="I250" i="1" s="1"/>
  <c r="I248" i="1"/>
  <c r="I242" i="1"/>
  <c r="I240" i="1"/>
  <c r="I238" i="1"/>
  <c r="I235" i="1"/>
  <c r="I230" i="1"/>
  <c r="I226" i="1"/>
  <c r="I222" i="1"/>
  <c r="I221" i="1" s="1"/>
  <c r="I218" i="1"/>
  <c r="I217" i="1" s="1"/>
  <c r="I214" i="1"/>
  <c r="I213" i="1" s="1"/>
  <c r="I211" i="1"/>
  <c r="I210" i="1" s="1"/>
  <c r="I208" i="1"/>
  <c r="I207" i="1" s="1"/>
  <c r="I205" i="1"/>
  <c r="I204" i="1" s="1"/>
  <c r="I202" i="1"/>
  <c r="I201" i="1" s="1"/>
  <c r="I198" i="1"/>
  <c r="I197" i="1" s="1"/>
  <c r="I195" i="1"/>
  <c r="I194" i="1" s="1"/>
  <c r="I189" i="1"/>
  <c r="I187" i="1"/>
  <c r="I176" i="1"/>
  <c r="I175" i="1" s="1"/>
  <c r="I173" i="1"/>
  <c r="I172" i="1" s="1"/>
  <c r="I167" i="1"/>
  <c r="I165" i="1"/>
  <c r="I152" i="1"/>
  <c r="I150" i="1"/>
  <c r="I147" i="1" s="1"/>
  <c r="I133" i="1"/>
  <c r="I132" i="1" s="1"/>
  <c r="I130" i="1"/>
  <c r="I128" i="1"/>
  <c r="I123" i="1"/>
  <c r="I122" i="1" s="1"/>
  <c r="I121" i="1" s="1"/>
  <c r="I118" i="1"/>
  <c r="I117" i="1" s="1"/>
  <c r="I116" i="1" s="1"/>
  <c r="I114" i="1"/>
  <c r="I113" i="1" s="1"/>
  <c r="I112" i="1" s="1"/>
  <c r="I109" i="1"/>
  <c r="I107" i="1"/>
  <c r="I104" i="1"/>
  <c r="I102" i="1"/>
  <c r="I100" i="1"/>
  <c r="I94" i="1"/>
  <c r="I92" i="1"/>
  <c r="I90" i="1"/>
  <c r="I87" i="1"/>
  <c r="I84" i="1"/>
  <c r="I82" i="1"/>
  <c r="I77" i="1"/>
  <c r="I74" i="1"/>
  <c r="I70" i="1"/>
  <c r="I68" i="1"/>
  <c r="I62" i="1"/>
  <c r="I58" i="1"/>
  <c r="I55" i="1"/>
  <c r="I51" i="1"/>
  <c r="I48" i="1"/>
  <c r="I44" i="1"/>
  <c r="I37" i="1"/>
  <c r="I35" i="1"/>
  <c r="I31" i="1"/>
  <c r="J140" i="1" l="1"/>
  <c r="L140" i="1" s="1"/>
  <c r="N140" i="1" s="1"/>
  <c r="P140" i="1" s="1"/>
  <c r="R140" i="1" s="1"/>
  <c r="T140" i="1" s="1"/>
  <c r="V140" i="1" s="1"/>
  <c r="X140" i="1" s="1"/>
  <c r="Z140" i="1" s="1"/>
  <c r="I186" i="1"/>
  <c r="I185" i="1" s="1"/>
  <c r="I345" i="1"/>
  <c r="I337" i="1" s="1"/>
  <c r="K29" i="1"/>
  <c r="K460" i="1"/>
  <c r="K111" i="1"/>
  <c r="I30" i="1"/>
  <c r="I390" i="1"/>
  <c r="J136" i="1"/>
  <c r="L136" i="1" s="1"/>
  <c r="N136" i="1" s="1"/>
  <c r="P136" i="1" s="1"/>
  <c r="R136" i="1" s="1"/>
  <c r="T136" i="1" s="1"/>
  <c r="V136" i="1" s="1"/>
  <c r="X136" i="1" s="1"/>
  <c r="Z136" i="1" s="1"/>
  <c r="I534" i="1"/>
  <c r="H461" i="1"/>
  <c r="J461" i="1" s="1"/>
  <c r="L461" i="1" s="1"/>
  <c r="N461" i="1" s="1"/>
  <c r="P461" i="1" s="1"/>
  <c r="R461" i="1" s="1"/>
  <c r="T461" i="1" s="1"/>
  <c r="V461" i="1" s="1"/>
  <c r="X461" i="1" s="1"/>
  <c r="Z461" i="1" s="1"/>
  <c r="J462" i="1"/>
  <c r="L462" i="1" s="1"/>
  <c r="N462" i="1" s="1"/>
  <c r="P462" i="1" s="1"/>
  <c r="R462" i="1" s="1"/>
  <c r="T462" i="1" s="1"/>
  <c r="V462" i="1" s="1"/>
  <c r="X462" i="1" s="1"/>
  <c r="Z462" i="1" s="1"/>
  <c r="I200" i="1"/>
  <c r="I106" i="1"/>
  <c r="I67" i="1" s="1"/>
  <c r="I193" i="1"/>
  <c r="I260" i="1"/>
  <c r="I315" i="1"/>
  <c r="I400" i="1"/>
  <c r="I412" i="1"/>
  <c r="I425" i="1"/>
  <c r="I443" i="1"/>
  <c r="I436" i="1" s="1"/>
  <c r="I455" i="1"/>
  <c r="I505" i="1"/>
  <c r="I579" i="1"/>
  <c r="I127" i="1"/>
  <c r="I126" i="1" s="1"/>
  <c r="I287" i="1"/>
  <c r="I292" i="1"/>
  <c r="I164" i="1"/>
  <c r="I135" i="1" s="1"/>
  <c r="I225" i="1"/>
  <c r="I216" i="1" s="1"/>
  <c r="I234" i="1"/>
  <c r="I233" i="1" s="1"/>
  <c r="I282" i="1"/>
  <c r="I302" i="1"/>
  <c r="I553" i="1"/>
  <c r="I552" i="1" s="1"/>
  <c r="I111" i="1"/>
  <c r="I484" i="1"/>
  <c r="I460" i="1" s="1"/>
  <c r="I568" i="1"/>
  <c r="H230" i="1"/>
  <c r="J230" i="1" s="1"/>
  <c r="L230" i="1" s="1"/>
  <c r="N230" i="1" s="1"/>
  <c r="P230" i="1" s="1"/>
  <c r="R230" i="1" s="1"/>
  <c r="T230" i="1" s="1"/>
  <c r="V230" i="1" s="1"/>
  <c r="X230" i="1" s="1"/>
  <c r="Z230" i="1" s="1"/>
  <c r="H329" i="1"/>
  <c r="J329" i="1" s="1"/>
  <c r="L329" i="1" s="1"/>
  <c r="N329" i="1" s="1"/>
  <c r="P329" i="1" s="1"/>
  <c r="R329" i="1" s="1"/>
  <c r="T329" i="1" s="1"/>
  <c r="V329" i="1" s="1"/>
  <c r="X329" i="1" s="1"/>
  <c r="Z329" i="1" s="1"/>
  <c r="H326" i="1"/>
  <c r="J326" i="1" s="1"/>
  <c r="L326" i="1" s="1"/>
  <c r="N326" i="1" s="1"/>
  <c r="P326" i="1" s="1"/>
  <c r="R326" i="1" s="1"/>
  <c r="T326" i="1" s="1"/>
  <c r="V326" i="1" s="1"/>
  <c r="X326" i="1" s="1"/>
  <c r="Z326" i="1" s="1"/>
  <c r="H324" i="1"/>
  <c r="J324" i="1" s="1"/>
  <c r="L324" i="1" s="1"/>
  <c r="N324" i="1" s="1"/>
  <c r="P324" i="1" s="1"/>
  <c r="R324" i="1" s="1"/>
  <c r="T324" i="1" s="1"/>
  <c r="V324" i="1" s="1"/>
  <c r="X324" i="1" s="1"/>
  <c r="Z324" i="1" s="1"/>
  <c r="H74" i="1"/>
  <c r="J74" i="1" s="1"/>
  <c r="L74" i="1" s="1"/>
  <c r="N74" i="1" s="1"/>
  <c r="P74" i="1" s="1"/>
  <c r="R74" i="1" s="1"/>
  <c r="T74" i="1" s="1"/>
  <c r="V74" i="1" s="1"/>
  <c r="X74" i="1" s="1"/>
  <c r="Z74" i="1" s="1"/>
  <c r="H77" i="1"/>
  <c r="J77" i="1" s="1"/>
  <c r="L77" i="1" s="1"/>
  <c r="N77" i="1" s="1"/>
  <c r="P77" i="1" s="1"/>
  <c r="R77" i="1" s="1"/>
  <c r="T77" i="1" s="1"/>
  <c r="V77" i="1" s="1"/>
  <c r="X77" i="1" s="1"/>
  <c r="Z77" i="1" s="1"/>
  <c r="H130" i="1"/>
  <c r="J130" i="1" s="1"/>
  <c r="L130" i="1" s="1"/>
  <c r="N130" i="1" s="1"/>
  <c r="P130" i="1" s="1"/>
  <c r="R130" i="1" s="1"/>
  <c r="T130" i="1" s="1"/>
  <c r="V130" i="1" s="1"/>
  <c r="X130" i="1" s="1"/>
  <c r="Z130" i="1" s="1"/>
  <c r="H68" i="1"/>
  <c r="J68" i="1" s="1"/>
  <c r="L68" i="1" s="1"/>
  <c r="N68" i="1" s="1"/>
  <c r="P68" i="1" s="1"/>
  <c r="R68" i="1" s="1"/>
  <c r="T68" i="1" s="1"/>
  <c r="V68" i="1" s="1"/>
  <c r="X68" i="1" s="1"/>
  <c r="Z68" i="1" s="1"/>
  <c r="H41" i="1"/>
  <c r="J41" i="1" s="1"/>
  <c r="L41" i="1" s="1"/>
  <c r="N41" i="1" s="1"/>
  <c r="P41" i="1" s="1"/>
  <c r="R41" i="1" s="1"/>
  <c r="T41" i="1" s="1"/>
  <c r="V41" i="1" s="1"/>
  <c r="X41" i="1" s="1"/>
  <c r="Z41" i="1" s="1"/>
  <c r="H100" i="1"/>
  <c r="J100" i="1" s="1"/>
  <c r="L100" i="1" s="1"/>
  <c r="N100" i="1" s="1"/>
  <c r="P100" i="1" s="1"/>
  <c r="R100" i="1" s="1"/>
  <c r="T100" i="1" s="1"/>
  <c r="V100" i="1" s="1"/>
  <c r="X100" i="1" s="1"/>
  <c r="Z100" i="1" s="1"/>
  <c r="H104" i="1"/>
  <c r="J104" i="1" s="1"/>
  <c r="L104" i="1" s="1"/>
  <c r="N104" i="1" s="1"/>
  <c r="P104" i="1" s="1"/>
  <c r="R104" i="1" s="1"/>
  <c r="T104" i="1" s="1"/>
  <c r="V104" i="1" s="1"/>
  <c r="X104" i="1" s="1"/>
  <c r="Z104" i="1" s="1"/>
  <c r="H102" i="1"/>
  <c r="J102" i="1" s="1"/>
  <c r="L102" i="1" s="1"/>
  <c r="N102" i="1" s="1"/>
  <c r="P102" i="1" s="1"/>
  <c r="R102" i="1" s="1"/>
  <c r="T102" i="1" s="1"/>
  <c r="V102" i="1" s="1"/>
  <c r="X102" i="1" s="1"/>
  <c r="Z102" i="1" s="1"/>
  <c r="H84" i="1"/>
  <c r="J84" i="1" s="1"/>
  <c r="L84" i="1" s="1"/>
  <c r="N84" i="1" s="1"/>
  <c r="P84" i="1" s="1"/>
  <c r="R84" i="1" s="1"/>
  <c r="T84" i="1" s="1"/>
  <c r="V84" i="1" s="1"/>
  <c r="X84" i="1" s="1"/>
  <c r="Z84" i="1" s="1"/>
  <c r="H62" i="1"/>
  <c r="J62" i="1" s="1"/>
  <c r="L62" i="1" s="1"/>
  <c r="N62" i="1" s="1"/>
  <c r="P62" i="1" s="1"/>
  <c r="R62" i="1" s="1"/>
  <c r="T62" i="1" s="1"/>
  <c r="V62" i="1" s="1"/>
  <c r="X62" i="1" s="1"/>
  <c r="Z62" i="1" s="1"/>
  <c r="H44" i="1"/>
  <c r="J44" i="1" s="1"/>
  <c r="L44" i="1" s="1"/>
  <c r="N44" i="1" s="1"/>
  <c r="P44" i="1" s="1"/>
  <c r="R44" i="1" s="1"/>
  <c r="T44" i="1" s="1"/>
  <c r="V44" i="1" s="1"/>
  <c r="X44" i="1" s="1"/>
  <c r="Z44" i="1" s="1"/>
  <c r="H55" i="1"/>
  <c r="J55" i="1" s="1"/>
  <c r="L55" i="1" s="1"/>
  <c r="N55" i="1" s="1"/>
  <c r="P55" i="1" s="1"/>
  <c r="R55" i="1" s="1"/>
  <c r="T55" i="1" s="1"/>
  <c r="V55" i="1" s="1"/>
  <c r="X55" i="1" s="1"/>
  <c r="Z55" i="1" s="1"/>
  <c r="H58" i="1"/>
  <c r="J58" i="1" s="1"/>
  <c r="L58" i="1" s="1"/>
  <c r="N58" i="1" s="1"/>
  <c r="P58" i="1" s="1"/>
  <c r="R58" i="1" s="1"/>
  <c r="T58" i="1" s="1"/>
  <c r="V58" i="1" s="1"/>
  <c r="X58" i="1" s="1"/>
  <c r="Z58" i="1" s="1"/>
  <c r="H48" i="1"/>
  <c r="J48" i="1" s="1"/>
  <c r="L48" i="1" s="1"/>
  <c r="N48" i="1" s="1"/>
  <c r="P48" i="1" s="1"/>
  <c r="R48" i="1" s="1"/>
  <c r="T48" i="1" s="1"/>
  <c r="V48" i="1" s="1"/>
  <c r="X48" i="1" s="1"/>
  <c r="Z48" i="1" s="1"/>
  <c r="H35" i="1"/>
  <c r="J35" i="1" s="1"/>
  <c r="L35" i="1" s="1"/>
  <c r="N35" i="1" s="1"/>
  <c r="P35" i="1" s="1"/>
  <c r="R35" i="1" s="1"/>
  <c r="T35" i="1" s="1"/>
  <c r="V35" i="1" s="1"/>
  <c r="X35" i="1" s="1"/>
  <c r="Z35" i="1" s="1"/>
  <c r="H456" i="1"/>
  <c r="J456" i="1" s="1"/>
  <c r="L456" i="1" s="1"/>
  <c r="N456" i="1" s="1"/>
  <c r="P456" i="1" s="1"/>
  <c r="R456" i="1" s="1"/>
  <c r="T456" i="1" s="1"/>
  <c r="V456" i="1" s="1"/>
  <c r="X456" i="1" s="1"/>
  <c r="Z456" i="1" s="1"/>
  <c r="H458" i="1"/>
  <c r="J458" i="1" s="1"/>
  <c r="L458" i="1" s="1"/>
  <c r="N458" i="1" s="1"/>
  <c r="P458" i="1" s="1"/>
  <c r="R458" i="1" s="1"/>
  <c r="T458" i="1" s="1"/>
  <c r="V458" i="1" s="1"/>
  <c r="X458" i="1" s="1"/>
  <c r="Z458" i="1" s="1"/>
  <c r="H446" i="1"/>
  <c r="J446" i="1" s="1"/>
  <c r="L446" i="1" s="1"/>
  <c r="N446" i="1" s="1"/>
  <c r="P446" i="1" s="1"/>
  <c r="R446" i="1" s="1"/>
  <c r="T446" i="1" s="1"/>
  <c r="V446" i="1" s="1"/>
  <c r="X446" i="1" s="1"/>
  <c r="Z446" i="1" s="1"/>
  <c r="H444" i="1"/>
  <c r="J444" i="1" s="1"/>
  <c r="L444" i="1" s="1"/>
  <c r="N444" i="1" s="1"/>
  <c r="P444" i="1" s="1"/>
  <c r="R444" i="1" s="1"/>
  <c r="T444" i="1" s="1"/>
  <c r="V444" i="1" s="1"/>
  <c r="X444" i="1" s="1"/>
  <c r="Z444" i="1" s="1"/>
  <c r="H577" i="1"/>
  <c r="H573" i="1"/>
  <c r="J573" i="1" s="1"/>
  <c r="L573" i="1" s="1"/>
  <c r="N573" i="1" s="1"/>
  <c r="P573" i="1" s="1"/>
  <c r="R573" i="1" s="1"/>
  <c r="T573" i="1" s="1"/>
  <c r="V573" i="1" s="1"/>
  <c r="X573" i="1" s="1"/>
  <c r="Z573" i="1" s="1"/>
  <c r="H560" i="1"/>
  <c r="H557" i="1"/>
  <c r="J557" i="1" s="1"/>
  <c r="L557" i="1" s="1"/>
  <c r="N557" i="1" s="1"/>
  <c r="P557" i="1" s="1"/>
  <c r="R557" i="1" s="1"/>
  <c r="T557" i="1" s="1"/>
  <c r="V557" i="1" s="1"/>
  <c r="X557" i="1" s="1"/>
  <c r="Z557" i="1" s="1"/>
  <c r="H176" i="1"/>
  <c r="H580" i="1"/>
  <c r="J580" i="1" s="1"/>
  <c r="L580" i="1" s="1"/>
  <c r="N580" i="1" s="1"/>
  <c r="P580" i="1" s="1"/>
  <c r="R580" i="1" s="1"/>
  <c r="T580" i="1" s="1"/>
  <c r="V580" i="1" s="1"/>
  <c r="X580" i="1" s="1"/>
  <c r="Z580" i="1" s="1"/>
  <c r="H167" i="1"/>
  <c r="J167" i="1" s="1"/>
  <c r="L167" i="1" s="1"/>
  <c r="N167" i="1" s="1"/>
  <c r="P167" i="1" s="1"/>
  <c r="R167" i="1" s="1"/>
  <c r="T167" i="1" s="1"/>
  <c r="V167" i="1" s="1"/>
  <c r="X167" i="1" s="1"/>
  <c r="Z167" i="1" s="1"/>
  <c r="H165" i="1"/>
  <c r="J165" i="1" s="1"/>
  <c r="L165" i="1" s="1"/>
  <c r="N165" i="1" s="1"/>
  <c r="P165" i="1" s="1"/>
  <c r="R165" i="1" s="1"/>
  <c r="T165" i="1" s="1"/>
  <c r="V165" i="1" s="1"/>
  <c r="X165" i="1" s="1"/>
  <c r="Z165" i="1" s="1"/>
  <c r="H486" i="1"/>
  <c r="H339" i="1"/>
  <c r="J339" i="1" s="1"/>
  <c r="L339" i="1" s="1"/>
  <c r="N339" i="1" s="1"/>
  <c r="P339" i="1" s="1"/>
  <c r="R339" i="1" s="1"/>
  <c r="T339" i="1" s="1"/>
  <c r="V339" i="1" s="1"/>
  <c r="X339" i="1" s="1"/>
  <c r="Z339" i="1" s="1"/>
  <c r="H276" i="1"/>
  <c r="H433" i="1"/>
  <c r="J433" i="1" s="1"/>
  <c r="L433" i="1" s="1"/>
  <c r="N433" i="1" s="1"/>
  <c r="P433" i="1" s="1"/>
  <c r="R433" i="1" s="1"/>
  <c r="T433" i="1" s="1"/>
  <c r="V433" i="1" s="1"/>
  <c r="X433" i="1" s="1"/>
  <c r="Z433" i="1" s="1"/>
  <c r="H590" i="1"/>
  <c r="J590" i="1" s="1"/>
  <c r="L590" i="1" s="1"/>
  <c r="N590" i="1" s="1"/>
  <c r="P590" i="1" s="1"/>
  <c r="R590" i="1" s="1"/>
  <c r="T590" i="1" s="1"/>
  <c r="V590" i="1" s="1"/>
  <c r="X590" i="1" s="1"/>
  <c r="Z590" i="1" s="1"/>
  <c r="H538" i="1"/>
  <c r="J538" i="1" s="1"/>
  <c r="L538" i="1" s="1"/>
  <c r="N538" i="1" s="1"/>
  <c r="P538" i="1" s="1"/>
  <c r="R538" i="1" s="1"/>
  <c r="T538" i="1" s="1"/>
  <c r="V538" i="1" s="1"/>
  <c r="X538" i="1" s="1"/>
  <c r="Z538" i="1" s="1"/>
  <c r="H535" i="1"/>
  <c r="J535" i="1" s="1"/>
  <c r="L535" i="1" s="1"/>
  <c r="N535" i="1" s="1"/>
  <c r="P535" i="1" s="1"/>
  <c r="R535" i="1" s="1"/>
  <c r="T535" i="1" s="1"/>
  <c r="V535" i="1" s="1"/>
  <c r="X535" i="1" s="1"/>
  <c r="Z535" i="1" s="1"/>
  <c r="I297" i="1" l="1"/>
  <c r="I281" i="1"/>
  <c r="I259" i="1" s="1"/>
  <c r="I435" i="1"/>
  <c r="K596" i="1"/>
  <c r="I389" i="1"/>
  <c r="I29" i="1"/>
  <c r="H275" i="1"/>
  <c r="J275" i="1" s="1"/>
  <c r="L275" i="1" s="1"/>
  <c r="N275" i="1" s="1"/>
  <c r="P275" i="1" s="1"/>
  <c r="R275" i="1" s="1"/>
  <c r="T275" i="1" s="1"/>
  <c r="V275" i="1" s="1"/>
  <c r="X275" i="1" s="1"/>
  <c r="Z275" i="1" s="1"/>
  <c r="J276" i="1"/>
  <c r="L276" i="1" s="1"/>
  <c r="N276" i="1" s="1"/>
  <c r="P276" i="1" s="1"/>
  <c r="R276" i="1" s="1"/>
  <c r="T276" i="1" s="1"/>
  <c r="V276" i="1" s="1"/>
  <c r="X276" i="1" s="1"/>
  <c r="Z276" i="1" s="1"/>
  <c r="H485" i="1"/>
  <c r="J485" i="1" s="1"/>
  <c r="L485" i="1" s="1"/>
  <c r="N485" i="1" s="1"/>
  <c r="P485" i="1" s="1"/>
  <c r="R485" i="1" s="1"/>
  <c r="T485" i="1" s="1"/>
  <c r="V485" i="1" s="1"/>
  <c r="X485" i="1" s="1"/>
  <c r="Z485" i="1" s="1"/>
  <c r="J486" i="1"/>
  <c r="L486" i="1" s="1"/>
  <c r="N486" i="1" s="1"/>
  <c r="P486" i="1" s="1"/>
  <c r="R486" i="1" s="1"/>
  <c r="T486" i="1" s="1"/>
  <c r="V486" i="1" s="1"/>
  <c r="X486" i="1" s="1"/>
  <c r="Z486" i="1" s="1"/>
  <c r="H175" i="1"/>
  <c r="J175" i="1" s="1"/>
  <c r="L175" i="1" s="1"/>
  <c r="N175" i="1" s="1"/>
  <c r="P175" i="1" s="1"/>
  <c r="R175" i="1" s="1"/>
  <c r="T175" i="1" s="1"/>
  <c r="V175" i="1" s="1"/>
  <c r="X175" i="1" s="1"/>
  <c r="Z175" i="1" s="1"/>
  <c r="J176" i="1"/>
  <c r="L176" i="1" s="1"/>
  <c r="N176" i="1" s="1"/>
  <c r="P176" i="1" s="1"/>
  <c r="R176" i="1" s="1"/>
  <c r="T176" i="1" s="1"/>
  <c r="V176" i="1" s="1"/>
  <c r="X176" i="1" s="1"/>
  <c r="Z176" i="1" s="1"/>
  <c r="H559" i="1"/>
  <c r="J559" i="1" s="1"/>
  <c r="L559" i="1" s="1"/>
  <c r="N559" i="1" s="1"/>
  <c r="P559" i="1" s="1"/>
  <c r="R559" i="1" s="1"/>
  <c r="T559" i="1" s="1"/>
  <c r="V559" i="1" s="1"/>
  <c r="X559" i="1" s="1"/>
  <c r="Z559" i="1" s="1"/>
  <c r="J560" i="1"/>
  <c r="L560" i="1" s="1"/>
  <c r="N560" i="1" s="1"/>
  <c r="P560" i="1" s="1"/>
  <c r="R560" i="1" s="1"/>
  <c r="T560" i="1" s="1"/>
  <c r="V560" i="1" s="1"/>
  <c r="X560" i="1" s="1"/>
  <c r="Z560" i="1" s="1"/>
  <c r="H576" i="1"/>
  <c r="J576" i="1" s="1"/>
  <c r="L576" i="1" s="1"/>
  <c r="N576" i="1" s="1"/>
  <c r="P576" i="1" s="1"/>
  <c r="R576" i="1" s="1"/>
  <c r="T576" i="1" s="1"/>
  <c r="V576" i="1" s="1"/>
  <c r="X576" i="1" s="1"/>
  <c r="Z576" i="1" s="1"/>
  <c r="J577" i="1"/>
  <c r="L577" i="1" s="1"/>
  <c r="N577" i="1" s="1"/>
  <c r="P577" i="1" s="1"/>
  <c r="R577" i="1" s="1"/>
  <c r="T577" i="1" s="1"/>
  <c r="V577" i="1" s="1"/>
  <c r="X577" i="1" s="1"/>
  <c r="Z577" i="1" s="1"/>
  <c r="I499" i="1"/>
  <c r="H455" i="1"/>
  <c r="J455" i="1" s="1"/>
  <c r="L455" i="1" s="1"/>
  <c r="N455" i="1" s="1"/>
  <c r="P455" i="1" s="1"/>
  <c r="R455" i="1" s="1"/>
  <c r="T455" i="1" s="1"/>
  <c r="V455" i="1" s="1"/>
  <c r="X455" i="1" s="1"/>
  <c r="Z455" i="1" s="1"/>
  <c r="H443" i="1"/>
  <c r="J443" i="1" s="1"/>
  <c r="L443" i="1" s="1"/>
  <c r="N443" i="1" s="1"/>
  <c r="P443" i="1" s="1"/>
  <c r="R443" i="1" s="1"/>
  <c r="T443" i="1" s="1"/>
  <c r="V443" i="1" s="1"/>
  <c r="X443" i="1" s="1"/>
  <c r="Z443" i="1" s="1"/>
  <c r="H164" i="1"/>
  <c r="J164" i="1" s="1"/>
  <c r="L164" i="1" s="1"/>
  <c r="N164" i="1" s="1"/>
  <c r="P164" i="1" s="1"/>
  <c r="R164" i="1" s="1"/>
  <c r="T164" i="1" s="1"/>
  <c r="V164" i="1" s="1"/>
  <c r="X164" i="1" s="1"/>
  <c r="Z164" i="1" s="1"/>
  <c r="H588" i="1"/>
  <c r="J588" i="1" s="1"/>
  <c r="L588" i="1" s="1"/>
  <c r="N588" i="1" s="1"/>
  <c r="P588" i="1" s="1"/>
  <c r="R588" i="1" s="1"/>
  <c r="T588" i="1" s="1"/>
  <c r="V588" i="1" s="1"/>
  <c r="X588" i="1" s="1"/>
  <c r="Z588" i="1" s="1"/>
  <c r="H582" i="1"/>
  <c r="J582" i="1" s="1"/>
  <c r="L582" i="1" s="1"/>
  <c r="N582" i="1" s="1"/>
  <c r="P582" i="1" s="1"/>
  <c r="R582" i="1" s="1"/>
  <c r="T582" i="1" s="1"/>
  <c r="V582" i="1" s="1"/>
  <c r="X582" i="1" s="1"/>
  <c r="Z582" i="1" s="1"/>
  <c r="H572" i="1"/>
  <c r="J572" i="1" s="1"/>
  <c r="L572" i="1" s="1"/>
  <c r="N572" i="1" s="1"/>
  <c r="P572" i="1" s="1"/>
  <c r="R572" i="1" s="1"/>
  <c r="T572" i="1" s="1"/>
  <c r="V572" i="1" s="1"/>
  <c r="X572" i="1" s="1"/>
  <c r="Z572" i="1" s="1"/>
  <c r="H570" i="1"/>
  <c r="J570" i="1" s="1"/>
  <c r="L570" i="1" s="1"/>
  <c r="N570" i="1" s="1"/>
  <c r="P570" i="1" s="1"/>
  <c r="R570" i="1" s="1"/>
  <c r="T570" i="1" s="1"/>
  <c r="V570" i="1" s="1"/>
  <c r="X570" i="1" s="1"/>
  <c r="Z570" i="1" s="1"/>
  <c r="H563" i="1"/>
  <c r="J563" i="1" s="1"/>
  <c r="L563" i="1" s="1"/>
  <c r="N563" i="1" s="1"/>
  <c r="P563" i="1" s="1"/>
  <c r="R563" i="1" s="1"/>
  <c r="T563" i="1" s="1"/>
  <c r="V563" i="1" s="1"/>
  <c r="X563" i="1" s="1"/>
  <c r="Z563" i="1" s="1"/>
  <c r="H554" i="1"/>
  <c r="H550" i="1"/>
  <c r="J550" i="1" s="1"/>
  <c r="L550" i="1" s="1"/>
  <c r="N550" i="1" s="1"/>
  <c r="P550" i="1" s="1"/>
  <c r="R550" i="1" s="1"/>
  <c r="T550" i="1" s="1"/>
  <c r="V550" i="1" s="1"/>
  <c r="X550" i="1" s="1"/>
  <c r="Z550" i="1" s="1"/>
  <c r="H547" i="1"/>
  <c r="J547" i="1" s="1"/>
  <c r="L547" i="1" s="1"/>
  <c r="N547" i="1" s="1"/>
  <c r="P547" i="1" s="1"/>
  <c r="R547" i="1" s="1"/>
  <c r="T547" i="1" s="1"/>
  <c r="V547" i="1" s="1"/>
  <c r="X547" i="1" s="1"/>
  <c r="Z547" i="1" s="1"/>
  <c r="H541" i="1"/>
  <c r="J541" i="1" s="1"/>
  <c r="L541" i="1" s="1"/>
  <c r="N541" i="1" s="1"/>
  <c r="P541" i="1" s="1"/>
  <c r="R541" i="1" s="1"/>
  <c r="T541" i="1" s="1"/>
  <c r="V541" i="1" s="1"/>
  <c r="X541" i="1" s="1"/>
  <c r="Z541" i="1" s="1"/>
  <c r="H532" i="1"/>
  <c r="J532" i="1" s="1"/>
  <c r="L532" i="1" s="1"/>
  <c r="N532" i="1" s="1"/>
  <c r="P532" i="1" s="1"/>
  <c r="R532" i="1" s="1"/>
  <c r="T532" i="1" s="1"/>
  <c r="V532" i="1" s="1"/>
  <c r="X532" i="1" s="1"/>
  <c r="Z532" i="1" s="1"/>
  <c r="H527" i="1"/>
  <c r="J527" i="1" s="1"/>
  <c r="L527" i="1" s="1"/>
  <c r="N527" i="1" s="1"/>
  <c r="P527" i="1" s="1"/>
  <c r="R527" i="1" s="1"/>
  <c r="T527" i="1" s="1"/>
  <c r="V527" i="1" s="1"/>
  <c r="X527" i="1" s="1"/>
  <c r="Z527" i="1" s="1"/>
  <c r="H523" i="1"/>
  <c r="J523" i="1" s="1"/>
  <c r="L523" i="1" s="1"/>
  <c r="N523" i="1" s="1"/>
  <c r="P523" i="1" s="1"/>
  <c r="R523" i="1" s="1"/>
  <c r="T523" i="1" s="1"/>
  <c r="V523" i="1" s="1"/>
  <c r="X523" i="1" s="1"/>
  <c r="Z523" i="1" s="1"/>
  <c r="H520" i="1"/>
  <c r="J520" i="1" s="1"/>
  <c r="L520" i="1" s="1"/>
  <c r="N520" i="1" s="1"/>
  <c r="P520" i="1" s="1"/>
  <c r="R520" i="1" s="1"/>
  <c r="T520" i="1" s="1"/>
  <c r="V520" i="1" s="1"/>
  <c r="X520" i="1" s="1"/>
  <c r="Z520" i="1" s="1"/>
  <c r="H517" i="1"/>
  <c r="J517" i="1" s="1"/>
  <c r="L517" i="1" s="1"/>
  <c r="N517" i="1" s="1"/>
  <c r="P517" i="1" s="1"/>
  <c r="R517" i="1" s="1"/>
  <c r="T517" i="1" s="1"/>
  <c r="V517" i="1" s="1"/>
  <c r="X517" i="1" s="1"/>
  <c r="Z517" i="1" s="1"/>
  <c r="H514" i="1"/>
  <c r="J514" i="1" s="1"/>
  <c r="L514" i="1" s="1"/>
  <c r="N514" i="1" s="1"/>
  <c r="P514" i="1" s="1"/>
  <c r="R514" i="1" s="1"/>
  <c r="T514" i="1" s="1"/>
  <c r="V514" i="1" s="1"/>
  <c r="X514" i="1" s="1"/>
  <c r="Z514" i="1" s="1"/>
  <c r="H511" i="1"/>
  <c r="J511" i="1" s="1"/>
  <c r="L511" i="1" s="1"/>
  <c r="N511" i="1" s="1"/>
  <c r="P511" i="1" s="1"/>
  <c r="R511" i="1" s="1"/>
  <c r="T511" i="1" s="1"/>
  <c r="V511" i="1" s="1"/>
  <c r="X511" i="1" s="1"/>
  <c r="Z511" i="1" s="1"/>
  <c r="H508" i="1"/>
  <c r="J508" i="1" s="1"/>
  <c r="L508" i="1" s="1"/>
  <c r="N508" i="1" s="1"/>
  <c r="P508" i="1" s="1"/>
  <c r="R508" i="1" s="1"/>
  <c r="T508" i="1" s="1"/>
  <c r="V508" i="1" s="1"/>
  <c r="X508" i="1" s="1"/>
  <c r="Z508" i="1" s="1"/>
  <c r="H506" i="1"/>
  <c r="J506" i="1" s="1"/>
  <c r="L506" i="1" s="1"/>
  <c r="N506" i="1" s="1"/>
  <c r="P506" i="1" s="1"/>
  <c r="R506" i="1" s="1"/>
  <c r="T506" i="1" s="1"/>
  <c r="V506" i="1" s="1"/>
  <c r="X506" i="1" s="1"/>
  <c r="Z506" i="1" s="1"/>
  <c r="H501" i="1"/>
  <c r="H497" i="1"/>
  <c r="J497" i="1" s="1"/>
  <c r="L497" i="1" s="1"/>
  <c r="N497" i="1" s="1"/>
  <c r="P497" i="1" s="1"/>
  <c r="R497" i="1" s="1"/>
  <c r="T497" i="1" s="1"/>
  <c r="V497" i="1" s="1"/>
  <c r="X497" i="1" s="1"/>
  <c r="Z497" i="1" s="1"/>
  <c r="H493" i="1"/>
  <c r="J493" i="1" s="1"/>
  <c r="L493" i="1" s="1"/>
  <c r="N493" i="1" s="1"/>
  <c r="P493" i="1" s="1"/>
  <c r="R493" i="1" s="1"/>
  <c r="T493" i="1" s="1"/>
  <c r="V493" i="1" s="1"/>
  <c r="X493" i="1" s="1"/>
  <c r="Z493" i="1" s="1"/>
  <c r="H489" i="1"/>
  <c r="H453" i="1"/>
  <c r="H449" i="1"/>
  <c r="J449" i="1" s="1"/>
  <c r="L449" i="1" s="1"/>
  <c r="N449" i="1" s="1"/>
  <c r="P449" i="1" s="1"/>
  <c r="R449" i="1" s="1"/>
  <c r="T449" i="1" s="1"/>
  <c r="V449" i="1" s="1"/>
  <c r="X449" i="1" s="1"/>
  <c r="Z449" i="1" s="1"/>
  <c r="H437" i="1"/>
  <c r="J437" i="1" s="1"/>
  <c r="L437" i="1" s="1"/>
  <c r="N437" i="1" s="1"/>
  <c r="P437" i="1" s="1"/>
  <c r="R437" i="1" s="1"/>
  <c r="T437" i="1" s="1"/>
  <c r="V437" i="1" s="1"/>
  <c r="X437" i="1" s="1"/>
  <c r="Z437" i="1" s="1"/>
  <c r="H430" i="1"/>
  <c r="H427" i="1"/>
  <c r="J427" i="1" s="1"/>
  <c r="L427" i="1" s="1"/>
  <c r="N427" i="1" s="1"/>
  <c r="P427" i="1" s="1"/>
  <c r="R427" i="1" s="1"/>
  <c r="T427" i="1" s="1"/>
  <c r="V427" i="1" s="1"/>
  <c r="X427" i="1" s="1"/>
  <c r="Z427" i="1" s="1"/>
  <c r="H423" i="1"/>
  <c r="H420" i="1"/>
  <c r="J420" i="1" s="1"/>
  <c r="L420" i="1" s="1"/>
  <c r="N420" i="1" s="1"/>
  <c r="P420" i="1" s="1"/>
  <c r="R420" i="1" s="1"/>
  <c r="T420" i="1" s="1"/>
  <c r="V420" i="1" s="1"/>
  <c r="X420" i="1" s="1"/>
  <c r="Z420" i="1" s="1"/>
  <c r="H417" i="1"/>
  <c r="J417" i="1" s="1"/>
  <c r="L417" i="1" s="1"/>
  <c r="N417" i="1" s="1"/>
  <c r="P417" i="1" s="1"/>
  <c r="R417" i="1" s="1"/>
  <c r="T417" i="1" s="1"/>
  <c r="V417" i="1" s="1"/>
  <c r="X417" i="1" s="1"/>
  <c r="Z417" i="1" s="1"/>
  <c r="H414" i="1"/>
  <c r="H409" i="1"/>
  <c r="J409" i="1" s="1"/>
  <c r="L409" i="1" s="1"/>
  <c r="N409" i="1" s="1"/>
  <c r="P409" i="1" s="1"/>
  <c r="R409" i="1" s="1"/>
  <c r="T409" i="1" s="1"/>
  <c r="V409" i="1" s="1"/>
  <c r="X409" i="1" s="1"/>
  <c r="Z409" i="1" s="1"/>
  <c r="H407" i="1"/>
  <c r="J407" i="1" s="1"/>
  <c r="L407" i="1" s="1"/>
  <c r="N407" i="1" s="1"/>
  <c r="P407" i="1" s="1"/>
  <c r="R407" i="1" s="1"/>
  <c r="T407" i="1" s="1"/>
  <c r="V407" i="1" s="1"/>
  <c r="X407" i="1" s="1"/>
  <c r="Z407" i="1" s="1"/>
  <c r="H404" i="1"/>
  <c r="J404" i="1" s="1"/>
  <c r="L404" i="1" s="1"/>
  <c r="N404" i="1" s="1"/>
  <c r="P404" i="1" s="1"/>
  <c r="R404" i="1" s="1"/>
  <c r="T404" i="1" s="1"/>
  <c r="V404" i="1" s="1"/>
  <c r="X404" i="1" s="1"/>
  <c r="Z404" i="1" s="1"/>
  <c r="H401" i="1"/>
  <c r="J401" i="1" s="1"/>
  <c r="L401" i="1" s="1"/>
  <c r="N401" i="1" s="1"/>
  <c r="P401" i="1" s="1"/>
  <c r="R401" i="1" s="1"/>
  <c r="T401" i="1" s="1"/>
  <c r="V401" i="1" s="1"/>
  <c r="X401" i="1" s="1"/>
  <c r="Z401" i="1" s="1"/>
  <c r="H395" i="1"/>
  <c r="J395" i="1" s="1"/>
  <c r="L395" i="1" s="1"/>
  <c r="N395" i="1" s="1"/>
  <c r="P395" i="1" s="1"/>
  <c r="R395" i="1" s="1"/>
  <c r="T395" i="1" s="1"/>
  <c r="V395" i="1" s="1"/>
  <c r="X395" i="1" s="1"/>
  <c r="Z395" i="1" s="1"/>
  <c r="H393" i="1"/>
  <c r="J393" i="1" s="1"/>
  <c r="L393" i="1" s="1"/>
  <c r="N393" i="1" s="1"/>
  <c r="P393" i="1" s="1"/>
  <c r="R393" i="1" s="1"/>
  <c r="T393" i="1" s="1"/>
  <c r="V393" i="1" s="1"/>
  <c r="X393" i="1" s="1"/>
  <c r="Z393" i="1" s="1"/>
  <c r="H391" i="1"/>
  <c r="J391" i="1" s="1"/>
  <c r="L391" i="1" s="1"/>
  <c r="N391" i="1" s="1"/>
  <c r="P391" i="1" s="1"/>
  <c r="R391" i="1" s="1"/>
  <c r="T391" i="1" s="1"/>
  <c r="V391" i="1" s="1"/>
  <c r="X391" i="1" s="1"/>
  <c r="Z391" i="1" s="1"/>
  <c r="H378" i="1"/>
  <c r="H348" i="1"/>
  <c r="J348" i="1" s="1"/>
  <c r="L348" i="1" s="1"/>
  <c r="N348" i="1" s="1"/>
  <c r="P348" i="1" s="1"/>
  <c r="R348" i="1" s="1"/>
  <c r="T348" i="1" s="1"/>
  <c r="V348" i="1" s="1"/>
  <c r="X348" i="1" s="1"/>
  <c r="Z348" i="1" s="1"/>
  <c r="H346" i="1"/>
  <c r="J346" i="1" s="1"/>
  <c r="L346" i="1" s="1"/>
  <c r="N346" i="1" s="1"/>
  <c r="P346" i="1" s="1"/>
  <c r="R346" i="1" s="1"/>
  <c r="T346" i="1" s="1"/>
  <c r="V346" i="1" s="1"/>
  <c r="X346" i="1" s="1"/>
  <c r="Z346" i="1" s="1"/>
  <c r="H343" i="1"/>
  <c r="J343" i="1" s="1"/>
  <c r="L343" i="1" s="1"/>
  <c r="N343" i="1" s="1"/>
  <c r="P343" i="1" s="1"/>
  <c r="R343" i="1" s="1"/>
  <c r="T343" i="1" s="1"/>
  <c r="V343" i="1" s="1"/>
  <c r="X343" i="1" s="1"/>
  <c r="Z343" i="1" s="1"/>
  <c r="H333" i="1"/>
  <c r="H328" i="1"/>
  <c r="J328" i="1" s="1"/>
  <c r="L328" i="1" s="1"/>
  <c r="N328" i="1" s="1"/>
  <c r="P328" i="1" s="1"/>
  <c r="R328" i="1" s="1"/>
  <c r="T328" i="1" s="1"/>
  <c r="V328" i="1" s="1"/>
  <c r="X328" i="1" s="1"/>
  <c r="Z328" i="1" s="1"/>
  <c r="H322" i="1"/>
  <c r="J322" i="1" s="1"/>
  <c r="L322" i="1" s="1"/>
  <c r="N322" i="1" s="1"/>
  <c r="P322" i="1" s="1"/>
  <c r="R322" i="1" s="1"/>
  <c r="T322" i="1" s="1"/>
  <c r="V322" i="1" s="1"/>
  <c r="X322" i="1" s="1"/>
  <c r="Z322" i="1" s="1"/>
  <c r="H320" i="1"/>
  <c r="J320" i="1" s="1"/>
  <c r="L320" i="1" s="1"/>
  <c r="N320" i="1" s="1"/>
  <c r="P320" i="1" s="1"/>
  <c r="R320" i="1" s="1"/>
  <c r="T320" i="1" s="1"/>
  <c r="V320" i="1" s="1"/>
  <c r="X320" i="1" s="1"/>
  <c r="Z320" i="1" s="1"/>
  <c r="H318" i="1"/>
  <c r="J318" i="1" s="1"/>
  <c r="L318" i="1" s="1"/>
  <c r="N318" i="1" s="1"/>
  <c r="P318" i="1" s="1"/>
  <c r="R318" i="1" s="1"/>
  <c r="T318" i="1" s="1"/>
  <c r="V318" i="1" s="1"/>
  <c r="X318" i="1" s="1"/>
  <c r="Z318" i="1" s="1"/>
  <c r="H316" i="1"/>
  <c r="J316" i="1" s="1"/>
  <c r="L316" i="1" s="1"/>
  <c r="N316" i="1" s="1"/>
  <c r="P316" i="1" s="1"/>
  <c r="R316" i="1" s="1"/>
  <c r="T316" i="1" s="1"/>
  <c r="V316" i="1" s="1"/>
  <c r="X316" i="1" s="1"/>
  <c r="Z316" i="1" s="1"/>
  <c r="H307" i="1"/>
  <c r="J307" i="1" s="1"/>
  <c r="L307" i="1" s="1"/>
  <c r="N307" i="1" s="1"/>
  <c r="P307" i="1" s="1"/>
  <c r="R307" i="1" s="1"/>
  <c r="T307" i="1" s="1"/>
  <c r="V307" i="1" s="1"/>
  <c r="X307" i="1" s="1"/>
  <c r="Z307" i="1" s="1"/>
  <c r="H303" i="1"/>
  <c r="J303" i="1" s="1"/>
  <c r="L303" i="1" s="1"/>
  <c r="N303" i="1" s="1"/>
  <c r="P303" i="1" s="1"/>
  <c r="R303" i="1" s="1"/>
  <c r="T303" i="1" s="1"/>
  <c r="V303" i="1" s="1"/>
  <c r="X303" i="1" s="1"/>
  <c r="Z303" i="1" s="1"/>
  <c r="H299" i="1"/>
  <c r="H295" i="1"/>
  <c r="J295" i="1" s="1"/>
  <c r="L295" i="1" s="1"/>
  <c r="N295" i="1" s="1"/>
  <c r="P295" i="1" s="1"/>
  <c r="R295" i="1" s="1"/>
  <c r="T295" i="1" s="1"/>
  <c r="V295" i="1" s="1"/>
  <c r="X295" i="1" s="1"/>
  <c r="Z295" i="1" s="1"/>
  <c r="H293" i="1"/>
  <c r="J293" i="1" s="1"/>
  <c r="L293" i="1" s="1"/>
  <c r="N293" i="1" s="1"/>
  <c r="P293" i="1" s="1"/>
  <c r="R293" i="1" s="1"/>
  <c r="T293" i="1" s="1"/>
  <c r="V293" i="1" s="1"/>
  <c r="X293" i="1" s="1"/>
  <c r="Z293" i="1" s="1"/>
  <c r="H290" i="1"/>
  <c r="J290" i="1" s="1"/>
  <c r="L290" i="1" s="1"/>
  <c r="N290" i="1" s="1"/>
  <c r="P290" i="1" s="1"/>
  <c r="R290" i="1" s="1"/>
  <c r="T290" i="1" s="1"/>
  <c r="V290" i="1" s="1"/>
  <c r="X290" i="1" s="1"/>
  <c r="Z290" i="1" s="1"/>
  <c r="H288" i="1"/>
  <c r="J288" i="1" s="1"/>
  <c r="L288" i="1" s="1"/>
  <c r="N288" i="1" s="1"/>
  <c r="P288" i="1" s="1"/>
  <c r="R288" i="1" s="1"/>
  <c r="T288" i="1" s="1"/>
  <c r="V288" i="1" s="1"/>
  <c r="X288" i="1" s="1"/>
  <c r="Z288" i="1" s="1"/>
  <c r="H285" i="1"/>
  <c r="J285" i="1" s="1"/>
  <c r="L285" i="1" s="1"/>
  <c r="N285" i="1" s="1"/>
  <c r="P285" i="1" s="1"/>
  <c r="R285" i="1" s="1"/>
  <c r="T285" i="1" s="1"/>
  <c r="V285" i="1" s="1"/>
  <c r="X285" i="1" s="1"/>
  <c r="Z285" i="1" s="1"/>
  <c r="H283" i="1"/>
  <c r="J283" i="1" s="1"/>
  <c r="L283" i="1" s="1"/>
  <c r="N283" i="1" s="1"/>
  <c r="P283" i="1" s="1"/>
  <c r="R283" i="1" s="1"/>
  <c r="T283" i="1" s="1"/>
  <c r="V283" i="1" s="1"/>
  <c r="X283" i="1" s="1"/>
  <c r="Z283" i="1" s="1"/>
  <c r="H279" i="1"/>
  <c r="H270" i="1"/>
  <c r="H267" i="1"/>
  <c r="J267" i="1" s="1"/>
  <c r="L267" i="1" s="1"/>
  <c r="N267" i="1" s="1"/>
  <c r="P267" i="1" s="1"/>
  <c r="R267" i="1" s="1"/>
  <c r="T267" i="1" s="1"/>
  <c r="V267" i="1" s="1"/>
  <c r="X267" i="1" s="1"/>
  <c r="Z267" i="1" s="1"/>
  <c r="H263" i="1"/>
  <c r="J263" i="1" s="1"/>
  <c r="L263" i="1" s="1"/>
  <c r="N263" i="1" s="1"/>
  <c r="P263" i="1" s="1"/>
  <c r="R263" i="1" s="1"/>
  <c r="T263" i="1" s="1"/>
  <c r="V263" i="1" s="1"/>
  <c r="X263" i="1" s="1"/>
  <c r="Z263" i="1" s="1"/>
  <c r="H261" i="1"/>
  <c r="J261" i="1" s="1"/>
  <c r="L261" i="1" s="1"/>
  <c r="N261" i="1" s="1"/>
  <c r="P261" i="1" s="1"/>
  <c r="R261" i="1" s="1"/>
  <c r="T261" i="1" s="1"/>
  <c r="V261" i="1" s="1"/>
  <c r="X261" i="1" s="1"/>
  <c r="Z261" i="1" s="1"/>
  <c r="H256" i="1"/>
  <c r="H251" i="1"/>
  <c r="H248" i="1"/>
  <c r="J248" i="1" s="1"/>
  <c r="L248" i="1" s="1"/>
  <c r="N248" i="1" s="1"/>
  <c r="P248" i="1" s="1"/>
  <c r="R248" i="1" s="1"/>
  <c r="T248" i="1" s="1"/>
  <c r="V248" i="1" s="1"/>
  <c r="X248" i="1" s="1"/>
  <c r="Z248" i="1" s="1"/>
  <c r="H242" i="1"/>
  <c r="J242" i="1" s="1"/>
  <c r="L242" i="1" s="1"/>
  <c r="N242" i="1" s="1"/>
  <c r="P242" i="1" s="1"/>
  <c r="R242" i="1" s="1"/>
  <c r="T242" i="1" s="1"/>
  <c r="V242" i="1" s="1"/>
  <c r="X242" i="1" s="1"/>
  <c r="Z242" i="1" s="1"/>
  <c r="H240" i="1"/>
  <c r="J240" i="1" s="1"/>
  <c r="L240" i="1" s="1"/>
  <c r="N240" i="1" s="1"/>
  <c r="P240" i="1" s="1"/>
  <c r="R240" i="1" s="1"/>
  <c r="T240" i="1" s="1"/>
  <c r="V240" i="1" s="1"/>
  <c r="X240" i="1" s="1"/>
  <c r="Z240" i="1" s="1"/>
  <c r="H238" i="1"/>
  <c r="J238" i="1" s="1"/>
  <c r="L238" i="1" s="1"/>
  <c r="N238" i="1" s="1"/>
  <c r="P238" i="1" s="1"/>
  <c r="R238" i="1" s="1"/>
  <c r="T238" i="1" s="1"/>
  <c r="V238" i="1" s="1"/>
  <c r="X238" i="1" s="1"/>
  <c r="Z238" i="1" s="1"/>
  <c r="H235" i="1"/>
  <c r="J235" i="1" s="1"/>
  <c r="L235" i="1" s="1"/>
  <c r="N235" i="1" s="1"/>
  <c r="P235" i="1" s="1"/>
  <c r="R235" i="1" s="1"/>
  <c r="T235" i="1" s="1"/>
  <c r="V235" i="1" s="1"/>
  <c r="X235" i="1" s="1"/>
  <c r="Z235" i="1" s="1"/>
  <c r="H226" i="1"/>
  <c r="J226" i="1" s="1"/>
  <c r="L226" i="1" s="1"/>
  <c r="N226" i="1" s="1"/>
  <c r="P226" i="1" s="1"/>
  <c r="R226" i="1" s="1"/>
  <c r="T226" i="1" s="1"/>
  <c r="V226" i="1" s="1"/>
  <c r="X226" i="1" s="1"/>
  <c r="Z226" i="1" s="1"/>
  <c r="H222" i="1"/>
  <c r="J222" i="1" s="1"/>
  <c r="L222" i="1" s="1"/>
  <c r="N222" i="1" s="1"/>
  <c r="P222" i="1" s="1"/>
  <c r="R222" i="1" s="1"/>
  <c r="T222" i="1" s="1"/>
  <c r="V222" i="1" s="1"/>
  <c r="X222" i="1" s="1"/>
  <c r="Z222" i="1" s="1"/>
  <c r="H218" i="1"/>
  <c r="H214" i="1"/>
  <c r="H211" i="1"/>
  <c r="H208" i="1"/>
  <c r="H205" i="1"/>
  <c r="J205" i="1" s="1"/>
  <c r="L205" i="1" s="1"/>
  <c r="N205" i="1" s="1"/>
  <c r="P205" i="1" s="1"/>
  <c r="R205" i="1" s="1"/>
  <c r="T205" i="1" s="1"/>
  <c r="V205" i="1" s="1"/>
  <c r="X205" i="1" s="1"/>
  <c r="Z205" i="1" s="1"/>
  <c r="H202" i="1"/>
  <c r="H198" i="1"/>
  <c r="J198" i="1" s="1"/>
  <c r="L198" i="1" s="1"/>
  <c r="N198" i="1" s="1"/>
  <c r="P198" i="1" s="1"/>
  <c r="R198" i="1" s="1"/>
  <c r="T198" i="1" s="1"/>
  <c r="V198" i="1" s="1"/>
  <c r="X198" i="1" s="1"/>
  <c r="Z198" i="1" s="1"/>
  <c r="H195" i="1"/>
  <c r="H189" i="1"/>
  <c r="J189" i="1" s="1"/>
  <c r="L189" i="1" s="1"/>
  <c r="N189" i="1" s="1"/>
  <c r="P189" i="1" s="1"/>
  <c r="R189" i="1" s="1"/>
  <c r="T189" i="1" s="1"/>
  <c r="V189" i="1" s="1"/>
  <c r="X189" i="1" s="1"/>
  <c r="Z189" i="1" s="1"/>
  <c r="H187" i="1"/>
  <c r="J187" i="1" s="1"/>
  <c r="L187" i="1" s="1"/>
  <c r="N187" i="1" s="1"/>
  <c r="P187" i="1" s="1"/>
  <c r="R187" i="1" s="1"/>
  <c r="T187" i="1" s="1"/>
  <c r="V187" i="1" s="1"/>
  <c r="X187" i="1" s="1"/>
  <c r="Z187" i="1" s="1"/>
  <c r="H173" i="1"/>
  <c r="H152" i="1"/>
  <c r="J152" i="1" s="1"/>
  <c r="L152" i="1" s="1"/>
  <c r="N152" i="1" s="1"/>
  <c r="P152" i="1" s="1"/>
  <c r="R152" i="1" s="1"/>
  <c r="T152" i="1" s="1"/>
  <c r="V152" i="1" s="1"/>
  <c r="X152" i="1" s="1"/>
  <c r="Z152" i="1" s="1"/>
  <c r="H150" i="1"/>
  <c r="J150" i="1" s="1"/>
  <c r="L150" i="1" s="1"/>
  <c r="N150" i="1" s="1"/>
  <c r="P150" i="1" s="1"/>
  <c r="R150" i="1" s="1"/>
  <c r="T150" i="1" s="1"/>
  <c r="V150" i="1" s="1"/>
  <c r="X150" i="1" s="1"/>
  <c r="Z150" i="1" s="1"/>
  <c r="H133" i="1"/>
  <c r="H128" i="1"/>
  <c r="H123" i="1"/>
  <c r="J123" i="1" s="1"/>
  <c r="L123" i="1" s="1"/>
  <c r="N123" i="1" s="1"/>
  <c r="P123" i="1" s="1"/>
  <c r="R123" i="1" s="1"/>
  <c r="T123" i="1" s="1"/>
  <c r="V123" i="1" s="1"/>
  <c r="X123" i="1" s="1"/>
  <c r="Z123" i="1" s="1"/>
  <c r="H118" i="1"/>
  <c r="J118" i="1" s="1"/>
  <c r="L118" i="1" s="1"/>
  <c r="N118" i="1" s="1"/>
  <c r="P118" i="1" s="1"/>
  <c r="R118" i="1" s="1"/>
  <c r="T118" i="1" s="1"/>
  <c r="V118" i="1" s="1"/>
  <c r="X118" i="1" s="1"/>
  <c r="Z118" i="1" s="1"/>
  <c r="H114" i="1"/>
  <c r="H109" i="1"/>
  <c r="J109" i="1" s="1"/>
  <c r="L109" i="1" s="1"/>
  <c r="N109" i="1" s="1"/>
  <c r="P109" i="1" s="1"/>
  <c r="R109" i="1" s="1"/>
  <c r="T109" i="1" s="1"/>
  <c r="V109" i="1" s="1"/>
  <c r="X109" i="1" s="1"/>
  <c r="Z109" i="1" s="1"/>
  <c r="H107" i="1"/>
  <c r="J107" i="1" s="1"/>
  <c r="L107" i="1" s="1"/>
  <c r="N107" i="1" s="1"/>
  <c r="P107" i="1" s="1"/>
  <c r="R107" i="1" s="1"/>
  <c r="T107" i="1" s="1"/>
  <c r="V107" i="1" s="1"/>
  <c r="X107" i="1" s="1"/>
  <c r="Z107" i="1" s="1"/>
  <c r="H94" i="1"/>
  <c r="J94" i="1" s="1"/>
  <c r="L94" i="1" s="1"/>
  <c r="N94" i="1" s="1"/>
  <c r="P94" i="1" s="1"/>
  <c r="R94" i="1" s="1"/>
  <c r="T94" i="1" s="1"/>
  <c r="V94" i="1" s="1"/>
  <c r="X94" i="1" s="1"/>
  <c r="Z94" i="1" s="1"/>
  <c r="H92" i="1"/>
  <c r="J92" i="1" s="1"/>
  <c r="L92" i="1" s="1"/>
  <c r="N92" i="1" s="1"/>
  <c r="P92" i="1" s="1"/>
  <c r="R92" i="1" s="1"/>
  <c r="T92" i="1" s="1"/>
  <c r="V92" i="1" s="1"/>
  <c r="X92" i="1" s="1"/>
  <c r="Z92" i="1" s="1"/>
  <c r="H90" i="1"/>
  <c r="J90" i="1" s="1"/>
  <c r="L90" i="1" s="1"/>
  <c r="N90" i="1" s="1"/>
  <c r="P90" i="1" s="1"/>
  <c r="R90" i="1" s="1"/>
  <c r="T90" i="1" s="1"/>
  <c r="V90" i="1" s="1"/>
  <c r="X90" i="1" s="1"/>
  <c r="Z90" i="1" s="1"/>
  <c r="H87" i="1"/>
  <c r="J87" i="1" s="1"/>
  <c r="L87" i="1" s="1"/>
  <c r="N87" i="1" s="1"/>
  <c r="P87" i="1" s="1"/>
  <c r="R87" i="1" s="1"/>
  <c r="T87" i="1" s="1"/>
  <c r="V87" i="1" s="1"/>
  <c r="X87" i="1" s="1"/>
  <c r="Z87" i="1" s="1"/>
  <c r="H82" i="1"/>
  <c r="J82" i="1" s="1"/>
  <c r="L82" i="1" s="1"/>
  <c r="N82" i="1" s="1"/>
  <c r="P82" i="1" s="1"/>
  <c r="R82" i="1" s="1"/>
  <c r="T82" i="1" s="1"/>
  <c r="V82" i="1" s="1"/>
  <c r="X82" i="1" s="1"/>
  <c r="Z82" i="1" s="1"/>
  <c r="H70" i="1"/>
  <c r="J70" i="1" s="1"/>
  <c r="L70" i="1" s="1"/>
  <c r="N70" i="1" s="1"/>
  <c r="P70" i="1" s="1"/>
  <c r="R70" i="1" s="1"/>
  <c r="T70" i="1" s="1"/>
  <c r="V70" i="1" s="1"/>
  <c r="X70" i="1" s="1"/>
  <c r="Z70" i="1" s="1"/>
  <c r="H51" i="1"/>
  <c r="J51" i="1" s="1"/>
  <c r="L51" i="1" s="1"/>
  <c r="N51" i="1" s="1"/>
  <c r="P51" i="1" s="1"/>
  <c r="R51" i="1" s="1"/>
  <c r="T51" i="1" s="1"/>
  <c r="V51" i="1" s="1"/>
  <c r="X51" i="1" s="1"/>
  <c r="Z51" i="1" s="1"/>
  <c r="H37" i="1"/>
  <c r="J37" i="1" s="1"/>
  <c r="L37" i="1" s="1"/>
  <c r="N37" i="1" s="1"/>
  <c r="P37" i="1" s="1"/>
  <c r="R37" i="1" s="1"/>
  <c r="T37" i="1" s="1"/>
  <c r="V37" i="1" s="1"/>
  <c r="X37" i="1" s="1"/>
  <c r="Z37" i="1" s="1"/>
  <c r="H31" i="1"/>
  <c r="J31" i="1" s="1"/>
  <c r="L31" i="1" s="1"/>
  <c r="N31" i="1" s="1"/>
  <c r="P31" i="1" s="1"/>
  <c r="R31" i="1" s="1"/>
  <c r="T31" i="1" s="1"/>
  <c r="V31" i="1" s="1"/>
  <c r="X31" i="1" s="1"/>
  <c r="Z31" i="1" s="1"/>
  <c r="I596" i="1" l="1"/>
  <c r="H255" i="1"/>
  <c r="J255" i="1" s="1"/>
  <c r="L255" i="1" s="1"/>
  <c r="N255" i="1" s="1"/>
  <c r="P255" i="1" s="1"/>
  <c r="R255" i="1" s="1"/>
  <c r="T255" i="1" s="1"/>
  <c r="V255" i="1" s="1"/>
  <c r="X255" i="1" s="1"/>
  <c r="Z255" i="1" s="1"/>
  <c r="J256" i="1"/>
  <c r="L256" i="1" s="1"/>
  <c r="N256" i="1" s="1"/>
  <c r="P256" i="1" s="1"/>
  <c r="R256" i="1" s="1"/>
  <c r="T256" i="1" s="1"/>
  <c r="V256" i="1" s="1"/>
  <c r="X256" i="1" s="1"/>
  <c r="Z256" i="1" s="1"/>
  <c r="H269" i="1"/>
  <c r="J269" i="1" s="1"/>
  <c r="L269" i="1" s="1"/>
  <c r="N269" i="1" s="1"/>
  <c r="P269" i="1" s="1"/>
  <c r="R269" i="1" s="1"/>
  <c r="T269" i="1" s="1"/>
  <c r="V269" i="1" s="1"/>
  <c r="X269" i="1" s="1"/>
  <c r="Z269" i="1" s="1"/>
  <c r="J270" i="1"/>
  <c r="L270" i="1" s="1"/>
  <c r="N270" i="1" s="1"/>
  <c r="P270" i="1" s="1"/>
  <c r="R270" i="1" s="1"/>
  <c r="T270" i="1" s="1"/>
  <c r="V270" i="1" s="1"/>
  <c r="X270" i="1" s="1"/>
  <c r="Z270" i="1" s="1"/>
  <c r="H298" i="1"/>
  <c r="J298" i="1" s="1"/>
  <c r="L298" i="1" s="1"/>
  <c r="N298" i="1" s="1"/>
  <c r="P298" i="1" s="1"/>
  <c r="R298" i="1" s="1"/>
  <c r="T298" i="1" s="1"/>
  <c r="V298" i="1" s="1"/>
  <c r="X298" i="1" s="1"/>
  <c r="Z298" i="1" s="1"/>
  <c r="J299" i="1"/>
  <c r="L299" i="1" s="1"/>
  <c r="N299" i="1" s="1"/>
  <c r="P299" i="1" s="1"/>
  <c r="R299" i="1" s="1"/>
  <c r="T299" i="1" s="1"/>
  <c r="V299" i="1" s="1"/>
  <c r="X299" i="1" s="1"/>
  <c r="Z299" i="1" s="1"/>
  <c r="H332" i="1"/>
  <c r="J332" i="1" s="1"/>
  <c r="L332" i="1" s="1"/>
  <c r="N332" i="1" s="1"/>
  <c r="P332" i="1" s="1"/>
  <c r="R332" i="1" s="1"/>
  <c r="T332" i="1" s="1"/>
  <c r="V332" i="1" s="1"/>
  <c r="X332" i="1" s="1"/>
  <c r="Z332" i="1" s="1"/>
  <c r="J333" i="1"/>
  <c r="L333" i="1" s="1"/>
  <c r="N333" i="1" s="1"/>
  <c r="P333" i="1" s="1"/>
  <c r="R333" i="1" s="1"/>
  <c r="T333" i="1" s="1"/>
  <c r="V333" i="1" s="1"/>
  <c r="X333" i="1" s="1"/>
  <c r="Z333" i="1" s="1"/>
  <c r="H500" i="1"/>
  <c r="J500" i="1" s="1"/>
  <c r="L500" i="1" s="1"/>
  <c r="N500" i="1" s="1"/>
  <c r="P500" i="1" s="1"/>
  <c r="R500" i="1" s="1"/>
  <c r="T500" i="1" s="1"/>
  <c r="V500" i="1" s="1"/>
  <c r="X500" i="1" s="1"/>
  <c r="Z500" i="1" s="1"/>
  <c r="J501" i="1"/>
  <c r="L501" i="1" s="1"/>
  <c r="N501" i="1" s="1"/>
  <c r="P501" i="1" s="1"/>
  <c r="R501" i="1" s="1"/>
  <c r="T501" i="1" s="1"/>
  <c r="V501" i="1" s="1"/>
  <c r="X501" i="1" s="1"/>
  <c r="Z501" i="1" s="1"/>
  <c r="H127" i="1"/>
  <c r="J127" i="1" s="1"/>
  <c r="L127" i="1" s="1"/>
  <c r="N127" i="1" s="1"/>
  <c r="P127" i="1" s="1"/>
  <c r="R127" i="1" s="1"/>
  <c r="T127" i="1" s="1"/>
  <c r="V127" i="1" s="1"/>
  <c r="X127" i="1" s="1"/>
  <c r="Z127" i="1" s="1"/>
  <c r="J128" i="1"/>
  <c r="L128" i="1" s="1"/>
  <c r="N128" i="1" s="1"/>
  <c r="P128" i="1" s="1"/>
  <c r="R128" i="1" s="1"/>
  <c r="T128" i="1" s="1"/>
  <c r="V128" i="1" s="1"/>
  <c r="X128" i="1" s="1"/>
  <c r="Z128" i="1" s="1"/>
  <c r="H217" i="1"/>
  <c r="J217" i="1" s="1"/>
  <c r="L217" i="1" s="1"/>
  <c r="N217" i="1" s="1"/>
  <c r="P217" i="1" s="1"/>
  <c r="R217" i="1" s="1"/>
  <c r="T217" i="1" s="1"/>
  <c r="V217" i="1" s="1"/>
  <c r="X217" i="1" s="1"/>
  <c r="Z217" i="1" s="1"/>
  <c r="J218" i="1"/>
  <c r="L218" i="1" s="1"/>
  <c r="N218" i="1" s="1"/>
  <c r="P218" i="1" s="1"/>
  <c r="R218" i="1" s="1"/>
  <c r="T218" i="1" s="1"/>
  <c r="V218" i="1" s="1"/>
  <c r="X218" i="1" s="1"/>
  <c r="Z218" i="1" s="1"/>
  <c r="H250" i="1"/>
  <c r="J250" i="1" s="1"/>
  <c r="L250" i="1" s="1"/>
  <c r="N250" i="1" s="1"/>
  <c r="P250" i="1" s="1"/>
  <c r="R250" i="1" s="1"/>
  <c r="T250" i="1" s="1"/>
  <c r="V250" i="1" s="1"/>
  <c r="X250" i="1" s="1"/>
  <c r="Z250" i="1" s="1"/>
  <c r="J251" i="1"/>
  <c r="L251" i="1" s="1"/>
  <c r="N251" i="1" s="1"/>
  <c r="P251" i="1" s="1"/>
  <c r="R251" i="1" s="1"/>
  <c r="T251" i="1" s="1"/>
  <c r="V251" i="1" s="1"/>
  <c r="X251" i="1" s="1"/>
  <c r="Z251" i="1" s="1"/>
  <c r="H553" i="1"/>
  <c r="J553" i="1" s="1"/>
  <c r="L553" i="1" s="1"/>
  <c r="N553" i="1" s="1"/>
  <c r="P553" i="1" s="1"/>
  <c r="R553" i="1" s="1"/>
  <c r="T553" i="1" s="1"/>
  <c r="V553" i="1" s="1"/>
  <c r="X553" i="1" s="1"/>
  <c r="Z553" i="1" s="1"/>
  <c r="J554" i="1"/>
  <c r="L554" i="1" s="1"/>
  <c r="N554" i="1" s="1"/>
  <c r="P554" i="1" s="1"/>
  <c r="R554" i="1" s="1"/>
  <c r="T554" i="1" s="1"/>
  <c r="V554" i="1" s="1"/>
  <c r="X554" i="1" s="1"/>
  <c r="Z554" i="1" s="1"/>
  <c r="H113" i="1"/>
  <c r="J114" i="1"/>
  <c r="L114" i="1" s="1"/>
  <c r="N114" i="1" s="1"/>
  <c r="P114" i="1" s="1"/>
  <c r="R114" i="1" s="1"/>
  <c r="T114" i="1" s="1"/>
  <c r="V114" i="1" s="1"/>
  <c r="X114" i="1" s="1"/>
  <c r="Z114" i="1" s="1"/>
  <c r="H194" i="1"/>
  <c r="J194" i="1" s="1"/>
  <c r="L194" i="1" s="1"/>
  <c r="N194" i="1" s="1"/>
  <c r="P194" i="1" s="1"/>
  <c r="R194" i="1" s="1"/>
  <c r="T194" i="1" s="1"/>
  <c r="V194" i="1" s="1"/>
  <c r="X194" i="1" s="1"/>
  <c r="Z194" i="1" s="1"/>
  <c r="J195" i="1"/>
  <c r="L195" i="1" s="1"/>
  <c r="N195" i="1" s="1"/>
  <c r="P195" i="1" s="1"/>
  <c r="R195" i="1" s="1"/>
  <c r="T195" i="1" s="1"/>
  <c r="V195" i="1" s="1"/>
  <c r="X195" i="1" s="1"/>
  <c r="Z195" i="1" s="1"/>
  <c r="H207" i="1"/>
  <c r="J207" i="1" s="1"/>
  <c r="L207" i="1" s="1"/>
  <c r="N207" i="1" s="1"/>
  <c r="P207" i="1" s="1"/>
  <c r="R207" i="1" s="1"/>
  <c r="T207" i="1" s="1"/>
  <c r="V207" i="1" s="1"/>
  <c r="X207" i="1" s="1"/>
  <c r="Z207" i="1" s="1"/>
  <c r="J208" i="1"/>
  <c r="L208" i="1" s="1"/>
  <c r="N208" i="1" s="1"/>
  <c r="P208" i="1" s="1"/>
  <c r="R208" i="1" s="1"/>
  <c r="T208" i="1" s="1"/>
  <c r="V208" i="1" s="1"/>
  <c r="X208" i="1" s="1"/>
  <c r="Z208" i="1" s="1"/>
  <c r="H213" i="1"/>
  <c r="J213" i="1" s="1"/>
  <c r="L213" i="1" s="1"/>
  <c r="N213" i="1" s="1"/>
  <c r="P213" i="1" s="1"/>
  <c r="R213" i="1" s="1"/>
  <c r="T213" i="1" s="1"/>
  <c r="V213" i="1" s="1"/>
  <c r="X213" i="1" s="1"/>
  <c r="Z213" i="1" s="1"/>
  <c r="J214" i="1"/>
  <c r="L214" i="1" s="1"/>
  <c r="N214" i="1" s="1"/>
  <c r="P214" i="1" s="1"/>
  <c r="R214" i="1" s="1"/>
  <c r="T214" i="1" s="1"/>
  <c r="V214" i="1" s="1"/>
  <c r="X214" i="1" s="1"/>
  <c r="Z214" i="1" s="1"/>
  <c r="H377" i="1"/>
  <c r="J378" i="1"/>
  <c r="L378" i="1" s="1"/>
  <c r="N378" i="1" s="1"/>
  <c r="P378" i="1" s="1"/>
  <c r="R378" i="1" s="1"/>
  <c r="T378" i="1" s="1"/>
  <c r="V378" i="1" s="1"/>
  <c r="X378" i="1" s="1"/>
  <c r="Z378" i="1" s="1"/>
  <c r="H413" i="1"/>
  <c r="J413" i="1" s="1"/>
  <c r="L413" i="1" s="1"/>
  <c r="N413" i="1" s="1"/>
  <c r="P413" i="1" s="1"/>
  <c r="R413" i="1" s="1"/>
  <c r="T413" i="1" s="1"/>
  <c r="V413" i="1" s="1"/>
  <c r="X413" i="1" s="1"/>
  <c r="Z413" i="1" s="1"/>
  <c r="J414" i="1"/>
  <c r="L414" i="1" s="1"/>
  <c r="N414" i="1" s="1"/>
  <c r="P414" i="1" s="1"/>
  <c r="R414" i="1" s="1"/>
  <c r="T414" i="1" s="1"/>
  <c r="V414" i="1" s="1"/>
  <c r="X414" i="1" s="1"/>
  <c r="Z414" i="1" s="1"/>
  <c r="H452" i="1"/>
  <c r="J452" i="1" s="1"/>
  <c r="L452" i="1" s="1"/>
  <c r="N452" i="1" s="1"/>
  <c r="P452" i="1" s="1"/>
  <c r="R452" i="1" s="1"/>
  <c r="T452" i="1" s="1"/>
  <c r="V452" i="1" s="1"/>
  <c r="X452" i="1" s="1"/>
  <c r="Z452" i="1" s="1"/>
  <c r="J453" i="1"/>
  <c r="L453" i="1" s="1"/>
  <c r="N453" i="1" s="1"/>
  <c r="P453" i="1" s="1"/>
  <c r="R453" i="1" s="1"/>
  <c r="T453" i="1" s="1"/>
  <c r="V453" i="1" s="1"/>
  <c r="X453" i="1" s="1"/>
  <c r="Z453" i="1" s="1"/>
  <c r="H132" i="1"/>
  <c r="J132" i="1" s="1"/>
  <c r="L132" i="1" s="1"/>
  <c r="N132" i="1" s="1"/>
  <c r="P132" i="1" s="1"/>
  <c r="R132" i="1" s="1"/>
  <c r="T132" i="1" s="1"/>
  <c r="V132" i="1" s="1"/>
  <c r="X132" i="1" s="1"/>
  <c r="Z132" i="1" s="1"/>
  <c r="J133" i="1"/>
  <c r="L133" i="1" s="1"/>
  <c r="N133" i="1" s="1"/>
  <c r="P133" i="1" s="1"/>
  <c r="R133" i="1" s="1"/>
  <c r="T133" i="1" s="1"/>
  <c r="V133" i="1" s="1"/>
  <c r="X133" i="1" s="1"/>
  <c r="Z133" i="1" s="1"/>
  <c r="H201" i="1"/>
  <c r="J201" i="1" s="1"/>
  <c r="L201" i="1" s="1"/>
  <c r="N201" i="1" s="1"/>
  <c r="P201" i="1" s="1"/>
  <c r="R201" i="1" s="1"/>
  <c r="T201" i="1" s="1"/>
  <c r="V201" i="1" s="1"/>
  <c r="X201" i="1" s="1"/>
  <c r="Z201" i="1" s="1"/>
  <c r="J202" i="1"/>
  <c r="L202" i="1" s="1"/>
  <c r="N202" i="1" s="1"/>
  <c r="P202" i="1" s="1"/>
  <c r="R202" i="1" s="1"/>
  <c r="T202" i="1" s="1"/>
  <c r="V202" i="1" s="1"/>
  <c r="X202" i="1" s="1"/>
  <c r="Z202" i="1" s="1"/>
  <c r="H172" i="1"/>
  <c r="J172" i="1" s="1"/>
  <c r="L172" i="1" s="1"/>
  <c r="N172" i="1" s="1"/>
  <c r="P172" i="1" s="1"/>
  <c r="R172" i="1" s="1"/>
  <c r="T172" i="1" s="1"/>
  <c r="V172" i="1" s="1"/>
  <c r="X172" i="1" s="1"/>
  <c r="Z172" i="1" s="1"/>
  <c r="J173" i="1"/>
  <c r="L173" i="1" s="1"/>
  <c r="N173" i="1" s="1"/>
  <c r="P173" i="1" s="1"/>
  <c r="R173" i="1" s="1"/>
  <c r="T173" i="1" s="1"/>
  <c r="V173" i="1" s="1"/>
  <c r="X173" i="1" s="1"/>
  <c r="Z173" i="1" s="1"/>
  <c r="H210" i="1"/>
  <c r="J210" i="1" s="1"/>
  <c r="L210" i="1" s="1"/>
  <c r="N210" i="1" s="1"/>
  <c r="P210" i="1" s="1"/>
  <c r="R210" i="1" s="1"/>
  <c r="T210" i="1" s="1"/>
  <c r="V210" i="1" s="1"/>
  <c r="X210" i="1" s="1"/>
  <c r="Z210" i="1" s="1"/>
  <c r="J211" i="1"/>
  <c r="L211" i="1" s="1"/>
  <c r="N211" i="1" s="1"/>
  <c r="P211" i="1" s="1"/>
  <c r="R211" i="1" s="1"/>
  <c r="T211" i="1" s="1"/>
  <c r="V211" i="1" s="1"/>
  <c r="X211" i="1" s="1"/>
  <c r="Z211" i="1" s="1"/>
  <c r="H278" i="1"/>
  <c r="J278" i="1" s="1"/>
  <c r="L278" i="1" s="1"/>
  <c r="N278" i="1" s="1"/>
  <c r="P278" i="1" s="1"/>
  <c r="R278" i="1" s="1"/>
  <c r="T278" i="1" s="1"/>
  <c r="V278" i="1" s="1"/>
  <c r="X278" i="1" s="1"/>
  <c r="Z278" i="1" s="1"/>
  <c r="J279" i="1"/>
  <c r="L279" i="1" s="1"/>
  <c r="N279" i="1" s="1"/>
  <c r="P279" i="1" s="1"/>
  <c r="R279" i="1" s="1"/>
  <c r="T279" i="1" s="1"/>
  <c r="V279" i="1" s="1"/>
  <c r="X279" i="1" s="1"/>
  <c r="Z279" i="1" s="1"/>
  <c r="H422" i="1"/>
  <c r="J422" i="1" s="1"/>
  <c r="L422" i="1" s="1"/>
  <c r="N422" i="1" s="1"/>
  <c r="P422" i="1" s="1"/>
  <c r="R422" i="1" s="1"/>
  <c r="T422" i="1" s="1"/>
  <c r="V422" i="1" s="1"/>
  <c r="X422" i="1" s="1"/>
  <c r="Z422" i="1" s="1"/>
  <c r="J423" i="1"/>
  <c r="L423" i="1" s="1"/>
  <c r="N423" i="1" s="1"/>
  <c r="P423" i="1" s="1"/>
  <c r="R423" i="1" s="1"/>
  <c r="T423" i="1" s="1"/>
  <c r="V423" i="1" s="1"/>
  <c r="X423" i="1" s="1"/>
  <c r="Z423" i="1" s="1"/>
  <c r="H429" i="1"/>
  <c r="J429" i="1" s="1"/>
  <c r="L429" i="1" s="1"/>
  <c r="N429" i="1" s="1"/>
  <c r="P429" i="1" s="1"/>
  <c r="R429" i="1" s="1"/>
  <c r="T429" i="1" s="1"/>
  <c r="V429" i="1" s="1"/>
  <c r="X429" i="1" s="1"/>
  <c r="Z429" i="1" s="1"/>
  <c r="J430" i="1"/>
  <c r="L430" i="1" s="1"/>
  <c r="N430" i="1" s="1"/>
  <c r="P430" i="1" s="1"/>
  <c r="R430" i="1" s="1"/>
  <c r="T430" i="1" s="1"/>
  <c r="V430" i="1" s="1"/>
  <c r="X430" i="1" s="1"/>
  <c r="Z430" i="1" s="1"/>
  <c r="H488" i="1"/>
  <c r="J489" i="1"/>
  <c r="L489" i="1" s="1"/>
  <c r="N489" i="1" s="1"/>
  <c r="P489" i="1" s="1"/>
  <c r="R489" i="1" s="1"/>
  <c r="T489" i="1" s="1"/>
  <c r="V489" i="1" s="1"/>
  <c r="X489" i="1" s="1"/>
  <c r="Z489" i="1" s="1"/>
  <c r="H315" i="1"/>
  <c r="J315" i="1" s="1"/>
  <c r="L315" i="1" s="1"/>
  <c r="N315" i="1" s="1"/>
  <c r="P315" i="1" s="1"/>
  <c r="R315" i="1" s="1"/>
  <c r="T315" i="1" s="1"/>
  <c r="V315" i="1" s="1"/>
  <c r="X315" i="1" s="1"/>
  <c r="Z315" i="1" s="1"/>
  <c r="H30" i="1"/>
  <c r="J30" i="1" s="1"/>
  <c r="L30" i="1" s="1"/>
  <c r="N30" i="1" s="1"/>
  <c r="P30" i="1" s="1"/>
  <c r="R30" i="1" s="1"/>
  <c r="T30" i="1" s="1"/>
  <c r="V30" i="1" s="1"/>
  <c r="X30" i="1" s="1"/>
  <c r="Z30" i="1" s="1"/>
  <c r="H436" i="1"/>
  <c r="J436" i="1" s="1"/>
  <c r="L436" i="1" s="1"/>
  <c r="N436" i="1" s="1"/>
  <c r="P436" i="1" s="1"/>
  <c r="R436" i="1" s="1"/>
  <c r="T436" i="1" s="1"/>
  <c r="V436" i="1" s="1"/>
  <c r="X436" i="1" s="1"/>
  <c r="Z436" i="1" s="1"/>
  <c r="H534" i="1"/>
  <c r="J534" i="1" s="1"/>
  <c r="L534" i="1" s="1"/>
  <c r="N534" i="1" s="1"/>
  <c r="P534" i="1" s="1"/>
  <c r="R534" i="1" s="1"/>
  <c r="T534" i="1" s="1"/>
  <c r="V534" i="1" s="1"/>
  <c r="X534" i="1" s="1"/>
  <c r="Z534" i="1" s="1"/>
  <c r="H147" i="1"/>
  <c r="H579" i="1"/>
  <c r="J579" i="1" s="1"/>
  <c r="L579" i="1" s="1"/>
  <c r="N579" i="1" s="1"/>
  <c r="P579" i="1" s="1"/>
  <c r="R579" i="1" s="1"/>
  <c r="T579" i="1" s="1"/>
  <c r="V579" i="1" s="1"/>
  <c r="X579" i="1" s="1"/>
  <c r="Z579" i="1" s="1"/>
  <c r="H282" i="1"/>
  <c r="J282" i="1" s="1"/>
  <c r="L282" i="1" s="1"/>
  <c r="N282" i="1" s="1"/>
  <c r="P282" i="1" s="1"/>
  <c r="R282" i="1" s="1"/>
  <c r="T282" i="1" s="1"/>
  <c r="V282" i="1" s="1"/>
  <c r="X282" i="1" s="1"/>
  <c r="Z282" i="1" s="1"/>
  <c r="H260" i="1"/>
  <c r="J260" i="1" s="1"/>
  <c r="L260" i="1" s="1"/>
  <c r="N260" i="1" s="1"/>
  <c r="P260" i="1" s="1"/>
  <c r="R260" i="1" s="1"/>
  <c r="T260" i="1" s="1"/>
  <c r="V260" i="1" s="1"/>
  <c r="X260" i="1" s="1"/>
  <c r="Z260" i="1" s="1"/>
  <c r="H225" i="1"/>
  <c r="J225" i="1" s="1"/>
  <c r="L225" i="1" s="1"/>
  <c r="N225" i="1" s="1"/>
  <c r="P225" i="1" s="1"/>
  <c r="R225" i="1" s="1"/>
  <c r="T225" i="1" s="1"/>
  <c r="V225" i="1" s="1"/>
  <c r="X225" i="1" s="1"/>
  <c r="Z225" i="1" s="1"/>
  <c r="H287" i="1"/>
  <c r="J287" i="1" s="1"/>
  <c r="L287" i="1" s="1"/>
  <c r="N287" i="1" s="1"/>
  <c r="P287" i="1" s="1"/>
  <c r="R287" i="1" s="1"/>
  <c r="T287" i="1" s="1"/>
  <c r="V287" i="1" s="1"/>
  <c r="X287" i="1" s="1"/>
  <c r="Z287" i="1" s="1"/>
  <c r="H186" i="1"/>
  <c r="J186" i="1" s="1"/>
  <c r="L186" i="1" s="1"/>
  <c r="N186" i="1" s="1"/>
  <c r="P186" i="1" s="1"/>
  <c r="R186" i="1" s="1"/>
  <c r="T186" i="1" s="1"/>
  <c r="V186" i="1" s="1"/>
  <c r="X186" i="1" s="1"/>
  <c r="Z186" i="1" s="1"/>
  <c r="H531" i="1"/>
  <c r="J531" i="1" s="1"/>
  <c r="L531" i="1" s="1"/>
  <c r="N531" i="1" s="1"/>
  <c r="P531" i="1" s="1"/>
  <c r="R531" i="1" s="1"/>
  <c r="T531" i="1" s="1"/>
  <c r="V531" i="1" s="1"/>
  <c r="X531" i="1" s="1"/>
  <c r="Z531" i="1" s="1"/>
  <c r="H106" i="1"/>
  <c r="H426" i="1"/>
  <c r="J426" i="1" s="1"/>
  <c r="L426" i="1" s="1"/>
  <c r="N426" i="1" s="1"/>
  <c r="P426" i="1" s="1"/>
  <c r="R426" i="1" s="1"/>
  <c r="T426" i="1" s="1"/>
  <c r="V426" i="1" s="1"/>
  <c r="X426" i="1" s="1"/>
  <c r="Z426" i="1" s="1"/>
  <c r="H492" i="1"/>
  <c r="J492" i="1" s="1"/>
  <c r="L492" i="1" s="1"/>
  <c r="N492" i="1" s="1"/>
  <c r="P492" i="1" s="1"/>
  <c r="R492" i="1" s="1"/>
  <c r="T492" i="1" s="1"/>
  <c r="V492" i="1" s="1"/>
  <c r="X492" i="1" s="1"/>
  <c r="Z492" i="1" s="1"/>
  <c r="H390" i="1"/>
  <c r="J390" i="1" s="1"/>
  <c r="L390" i="1" s="1"/>
  <c r="N390" i="1" s="1"/>
  <c r="P390" i="1" s="1"/>
  <c r="R390" i="1" s="1"/>
  <c r="T390" i="1" s="1"/>
  <c r="V390" i="1" s="1"/>
  <c r="X390" i="1" s="1"/>
  <c r="Z390" i="1" s="1"/>
  <c r="H292" i="1"/>
  <c r="J292" i="1" s="1"/>
  <c r="L292" i="1" s="1"/>
  <c r="N292" i="1" s="1"/>
  <c r="P292" i="1" s="1"/>
  <c r="R292" i="1" s="1"/>
  <c r="T292" i="1" s="1"/>
  <c r="V292" i="1" s="1"/>
  <c r="X292" i="1" s="1"/>
  <c r="Z292" i="1" s="1"/>
  <c r="H342" i="1"/>
  <c r="J342" i="1" s="1"/>
  <c r="L342" i="1" s="1"/>
  <c r="N342" i="1" s="1"/>
  <c r="P342" i="1" s="1"/>
  <c r="R342" i="1" s="1"/>
  <c r="T342" i="1" s="1"/>
  <c r="V342" i="1" s="1"/>
  <c r="X342" i="1" s="1"/>
  <c r="Z342" i="1" s="1"/>
  <c r="H419" i="1"/>
  <c r="J419" i="1" s="1"/>
  <c r="L419" i="1" s="1"/>
  <c r="N419" i="1" s="1"/>
  <c r="P419" i="1" s="1"/>
  <c r="R419" i="1" s="1"/>
  <c r="T419" i="1" s="1"/>
  <c r="V419" i="1" s="1"/>
  <c r="X419" i="1" s="1"/>
  <c r="Z419" i="1" s="1"/>
  <c r="H302" i="1"/>
  <c r="J302" i="1" s="1"/>
  <c r="L302" i="1" s="1"/>
  <c r="N302" i="1" s="1"/>
  <c r="P302" i="1" s="1"/>
  <c r="R302" i="1" s="1"/>
  <c r="T302" i="1" s="1"/>
  <c r="V302" i="1" s="1"/>
  <c r="X302" i="1" s="1"/>
  <c r="Z302" i="1" s="1"/>
  <c r="H432" i="1"/>
  <c r="J432" i="1" s="1"/>
  <c r="L432" i="1" s="1"/>
  <c r="N432" i="1" s="1"/>
  <c r="P432" i="1" s="1"/>
  <c r="R432" i="1" s="1"/>
  <c r="T432" i="1" s="1"/>
  <c r="V432" i="1" s="1"/>
  <c r="X432" i="1" s="1"/>
  <c r="Z432" i="1" s="1"/>
  <c r="H505" i="1"/>
  <c r="J505" i="1" s="1"/>
  <c r="L505" i="1" s="1"/>
  <c r="N505" i="1" s="1"/>
  <c r="P505" i="1" s="1"/>
  <c r="R505" i="1" s="1"/>
  <c r="T505" i="1" s="1"/>
  <c r="V505" i="1" s="1"/>
  <c r="X505" i="1" s="1"/>
  <c r="Z505" i="1" s="1"/>
  <c r="H345" i="1"/>
  <c r="J345" i="1" s="1"/>
  <c r="L345" i="1" s="1"/>
  <c r="N345" i="1" s="1"/>
  <c r="P345" i="1" s="1"/>
  <c r="R345" i="1" s="1"/>
  <c r="T345" i="1" s="1"/>
  <c r="V345" i="1" s="1"/>
  <c r="X345" i="1" s="1"/>
  <c r="Z345" i="1" s="1"/>
  <c r="H526" i="1"/>
  <c r="J526" i="1" s="1"/>
  <c r="L526" i="1" s="1"/>
  <c r="N526" i="1" s="1"/>
  <c r="P526" i="1" s="1"/>
  <c r="R526" i="1" s="1"/>
  <c r="T526" i="1" s="1"/>
  <c r="V526" i="1" s="1"/>
  <c r="X526" i="1" s="1"/>
  <c r="Z526" i="1" s="1"/>
  <c r="H562" i="1"/>
  <c r="J562" i="1" s="1"/>
  <c r="L562" i="1" s="1"/>
  <c r="N562" i="1" s="1"/>
  <c r="P562" i="1" s="1"/>
  <c r="R562" i="1" s="1"/>
  <c r="T562" i="1" s="1"/>
  <c r="V562" i="1" s="1"/>
  <c r="X562" i="1" s="1"/>
  <c r="Z562" i="1" s="1"/>
  <c r="H496" i="1"/>
  <c r="J496" i="1" s="1"/>
  <c r="L496" i="1" s="1"/>
  <c r="N496" i="1" s="1"/>
  <c r="P496" i="1" s="1"/>
  <c r="R496" i="1" s="1"/>
  <c r="T496" i="1" s="1"/>
  <c r="V496" i="1" s="1"/>
  <c r="X496" i="1" s="1"/>
  <c r="Z496" i="1" s="1"/>
  <c r="H338" i="1"/>
  <c r="J338" i="1" s="1"/>
  <c r="L338" i="1" s="1"/>
  <c r="N338" i="1" s="1"/>
  <c r="P338" i="1" s="1"/>
  <c r="R338" i="1" s="1"/>
  <c r="T338" i="1" s="1"/>
  <c r="V338" i="1" s="1"/>
  <c r="X338" i="1" s="1"/>
  <c r="Z338" i="1" s="1"/>
  <c r="H416" i="1"/>
  <c r="J416" i="1" s="1"/>
  <c r="L416" i="1" s="1"/>
  <c r="N416" i="1" s="1"/>
  <c r="P416" i="1" s="1"/>
  <c r="R416" i="1" s="1"/>
  <c r="T416" i="1" s="1"/>
  <c r="V416" i="1" s="1"/>
  <c r="X416" i="1" s="1"/>
  <c r="Z416" i="1" s="1"/>
  <c r="H448" i="1"/>
  <c r="J448" i="1" s="1"/>
  <c r="L448" i="1" s="1"/>
  <c r="N448" i="1" s="1"/>
  <c r="P448" i="1" s="1"/>
  <c r="R448" i="1" s="1"/>
  <c r="T448" i="1" s="1"/>
  <c r="V448" i="1" s="1"/>
  <c r="X448" i="1" s="1"/>
  <c r="Z448" i="1" s="1"/>
  <c r="H569" i="1"/>
  <c r="H122" i="1"/>
  <c r="J122" i="1" s="1"/>
  <c r="L122" i="1" s="1"/>
  <c r="N122" i="1" s="1"/>
  <c r="P122" i="1" s="1"/>
  <c r="R122" i="1" s="1"/>
  <c r="T122" i="1" s="1"/>
  <c r="V122" i="1" s="1"/>
  <c r="X122" i="1" s="1"/>
  <c r="Z122" i="1" s="1"/>
  <c r="H549" i="1"/>
  <c r="J549" i="1" s="1"/>
  <c r="L549" i="1" s="1"/>
  <c r="N549" i="1" s="1"/>
  <c r="P549" i="1" s="1"/>
  <c r="R549" i="1" s="1"/>
  <c r="T549" i="1" s="1"/>
  <c r="V549" i="1" s="1"/>
  <c r="X549" i="1" s="1"/>
  <c r="Z549" i="1" s="1"/>
  <c r="H117" i="1"/>
  <c r="J117" i="1" s="1"/>
  <c r="L117" i="1" s="1"/>
  <c r="N117" i="1" s="1"/>
  <c r="P117" i="1" s="1"/>
  <c r="R117" i="1" s="1"/>
  <c r="T117" i="1" s="1"/>
  <c r="V117" i="1" s="1"/>
  <c r="X117" i="1" s="1"/>
  <c r="Z117" i="1" s="1"/>
  <c r="H197" i="1"/>
  <c r="J197" i="1" s="1"/>
  <c r="L197" i="1" s="1"/>
  <c r="N197" i="1" s="1"/>
  <c r="P197" i="1" s="1"/>
  <c r="R197" i="1" s="1"/>
  <c r="T197" i="1" s="1"/>
  <c r="V197" i="1" s="1"/>
  <c r="X197" i="1" s="1"/>
  <c r="Z197" i="1" s="1"/>
  <c r="H204" i="1"/>
  <c r="J204" i="1" s="1"/>
  <c r="L204" i="1" s="1"/>
  <c r="N204" i="1" s="1"/>
  <c r="P204" i="1" s="1"/>
  <c r="R204" i="1" s="1"/>
  <c r="T204" i="1" s="1"/>
  <c r="V204" i="1" s="1"/>
  <c r="X204" i="1" s="1"/>
  <c r="Z204" i="1" s="1"/>
  <c r="H221" i="1"/>
  <c r="J221" i="1" s="1"/>
  <c r="L221" i="1" s="1"/>
  <c r="N221" i="1" s="1"/>
  <c r="P221" i="1" s="1"/>
  <c r="R221" i="1" s="1"/>
  <c r="T221" i="1" s="1"/>
  <c r="V221" i="1" s="1"/>
  <c r="X221" i="1" s="1"/>
  <c r="Z221" i="1" s="1"/>
  <c r="H234" i="1"/>
  <c r="J234" i="1" s="1"/>
  <c r="L234" i="1" s="1"/>
  <c r="N234" i="1" s="1"/>
  <c r="P234" i="1" s="1"/>
  <c r="R234" i="1" s="1"/>
  <c r="T234" i="1" s="1"/>
  <c r="V234" i="1" s="1"/>
  <c r="X234" i="1" s="1"/>
  <c r="Z234" i="1" s="1"/>
  <c r="H400" i="1"/>
  <c r="J400" i="1" s="1"/>
  <c r="L400" i="1" s="1"/>
  <c r="N400" i="1" s="1"/>
  <c r="P400" i="1" s="1"/>
  <c r="R400" i="1" s="1"/>
  <c r="T400" i="1" s="1"/>
  <c r="V400" i="1" s="1"/>
  <c r="X400" i="1" s="1"/>
  <c r="Z400" i="1" s="1"/>
  <c r="H552" i="1" l="1"/>
  <c r="J552" i="1" s="1"/>
  <c r="L552" i="1" s="1"/>
  <c r="N552" i="1" s="1"/>
  <c r="P552" i="1" s="1"/>
  <c r="R552" i="1" s="1"/>
  <c r="T552" i="1" s="1"/>
  <c r="V552" i="1" s="1"/>
  <c r="X552" i="1" s="1"/>
  <c r="Z552" i="1" s="1"/>
  <c r="H67" i="1"/>
  <c r="J67" i="1" s="1"/>
  <c r="L67" i="1" s="1"/>
  <c r="N67" i="1" s="1"/>
  <c r="P67" i="1" s="1"/>
  <c r="R67" i="1" s="1"/>
  <c r="T67" i="1" s="1"/>
  <c r="V67" i="1" s="1"/>
  <c r="X67" i="1" s="1"/>
  <c r="Z67" i="1" s="1"/>
  <c r="J106" i="1"/>
  <c r="L106" i="1" s="1"/>
  <c r="N106" i="1" s="1"/>
  <c r="P106" i="1" s="1"/>
  <c r="R106" i="1" s="1"/>
  <c r="T106" i="1" s="1"/>
  <c r="V106" i="1" s="1"/>
  <c r="X106" i="1" s="1"/>
  <c r="Z106" i="1" s="1"/>
  <c r="H135" i="1"/>
  <c r="J135" i="1" s="1"/>
  <c r="L135" i="1" s="1"/>
  <c r="N135" i="1" s="1"/>
  <c r="P135" i="1" s="1"/>
  <c r="R135" i="1" s="1"/>
  <c r="T135" i="1" s="1"/>
  <c r="V135" i="1" s="1"/>
  <c r="X135" i="1" s="1"/>
  <c r="Z135" i="1" s="1"/>
  <c r="J147" i="1"/>
  <c r="L147" i="1" s="1"/>
  <c r="N147" i="1" s="1"/>
  <c r="P147" i="1" s="1"/>
  <c r="R147" i="1" s="1"/>
  <c r="T147" i="1" s="1"/>
  <c r="V147" i="1" s="1"/>
  <c r="X147" i="1" s="1"/>
  <c r="Z147" i="1" s="1"/>
  <c r="H568" i="1"/>
  <c r="J568" i="1" s="1"/>
  <c r="L568" i="1" s="1"/>
  <c r="N568" i="1" s="1"/>
  <c r="P568" i="1" s="1"/>
  <c r="R568" i="1" s="1"/>
  <c r="T568" i="1" s="1"/>
  <c r="V568" i="1" s="1"/>
  <c r="X568" i="1" s="1"/>
  <c r="Z568" i="1" s="1"/>
  <c r="J569" i="1"/>
  <c r="L569" i="1" s="1"/>
  <c r="N569" i="1" s="1"/>
  <c r="P569" i="1" s="1"/>
  <c r="R569" i="1" s="1"/>
  <c r="T569" i="1" s="1"/>
  <c r="V569" i="1" s="1"/>
  <c r="X569" i="1" s="1"/>
  <c r="Z569" i="1" s="1"/>
  <c r="H484" i="1"/>
  <c r="J488" i="1"/>
  <c r="L488" i="1" s="1"/>
  <c r="N488" i="1" s="1"/>
  <c r="P488" i="1" s="1"/>
  <c r="R488" i="1" s="1"/>
  <c r="T488" i="1" s="1"/>
  <c r="V488" i="1" s="1"/>
  <c r="X488" i="1" s="1"/>
  <c r="Z488" i="1" s="1"/>
  <c r="H376" i="1"/>
  <c r="J376" i="1" s="1"/>
  <c r="L376" i="1" s="1"/>
  <c r="N376" i="1" s="1"/>
  <c r="P376" i="1" s="1"/>
  <c r="R376" i="1" s="1"/>
  <c r="T376" i="1" s="1"/>
  <c r="V376" i="1" s="1"/>
  <c r="X376" i="1" s="1"/>
  <c r="Z376" i="1" s="1"/>
  <c r="J377" i="1"/>
  <c r="L377" i="1" s="1"/>
  <c r="N377" i="1" s="1"/>
  <c r="P377" i="1" s="1"/>
  <c r="R377" i="1" s="1"/>
  <c r="T377" i="1" s="1"/>
  <c r="V377" i="1" s="1"/>
  <c r="X377" i="1" s="1"/>
  <c r="Z377" i="1" s="1"/>
  <c r="H112" i="1"/>
  <c r="J112" i="1" s="1"/>
  <c r="L112" i="1" s="1"/>
  <c r="N112" i="1" s="1"/>
  <c r="P112" i="1" s="1"/>
  <c r="R112" i="1" s="1"/>
  <c r="T112" i="1" s="1"/>
  <c r="V112" i="1" s="1"/>
  <c r="X112" i="1" s="1"/>
  <c r="Z112" i="1" s="1"/>
  <c r="J113" i="1"/>
  <c r="L113" i="1" s="1"/>
  <c r="N113" i="1" s="1"/>
  <c r="P113" i="1" s="1"/>
  <c r="R113" i="1" s="1"/>
  <c r="T113" i="1" s="1"/>
  <c r="V113" i="1" s="1"/>
  <c r="X113" i="1" s="1"/>
  <c r="Z113" i="1" s="1"/>
  <c r="H337" i="1"/>
  <c r="J337" i="1" s="1"/>
  <c r="L337" i="1" s="1"/>
  <c r="N337" i="1" s="1"/>
  <c r="P337" i="1" s="1"/>
  <c r="R337" i="1" s="1"/>
  <c r="T337" i="1" s="1"/>
  <c r="V337" i="1" s="1"/>
  <c r="X337" i="1" s="1"/>
  <c r="Z337" i="1" s="1"/>
  <c r="H216" i="1"/>
  <c r="J216" i="1" s="1"/>
  <c r="L216" i="1" s="1"/>
  <c r="N216" i="1" s="1"/>
  <c r="P216" i="1" s="1"/>
  <c r="R216" i="1" s="1"/>
  <c r="T216" i="1" s="1"/>
  <c r="V216" i="1" s="1"/>
  <c r="X216" i="1" s="1"/>
  <c r="Z216" i="1" s="1"/>
  <c r="H435" i="1"/>
  <c r="J435" i="1" s="1"/>
  <c r="L435" i="1" s="1"/>
  <c r="N435" i="1" s="1"/>
  <c r="P435" i="1" s="1"/>
  <c r="R435" i="1" s="1"/>
  <c r="T435" i="1" s="1"/>
  <c r="V435" i="1" s="1"/>
  <c r="X435" i="1" s="1"/>
  <c r="Z435" i="1" s="1"/>
  <c r="H281" i="1"/>
  <c r="H491" i="1"/>
  <c r="J491" i="1" s="1"/>
  <c r="L491" i="1" s="1"/>
  <c r="N491" i="1" s="1"/>
  <c r="P491" i="1" s="1"/>
  <c r="R491" i="1" s="1"/>
  <c r="T491" i="1" s="1"/>
  <c r="V491" i="1" s="1"/>
  <c r="X491" i="1" s="1"/>
  <c r="Z491" i="1" s="1"/>
  <c r="H425" i="1"/>
  <c r="J425" i="1" s="1"/>
  <c r="L425" i="1" s="1"/>
  <c r="N425" i="1" s="1"/>
  <c r="P425" i="1" s="1"/>
  <c r="R425" i="1" s="1"/>
  <c r="T425" i="1" s="1"/>
  <c r="V425" i="1" s="1"/>
  <c r="X425" i="1" s="1"/>
  <c r="Z425" i="1" s="1"/>
  <c r="H185" i="1"/>
  <c r="J185" i="1" s="1"/>
  <c r="L185" i="1" s="1"/>
  <c r="N185" i="1" s="1"/>
  <c r="P185" i="1" s="1"/>
  <c r="R185" i="1" s="1"/>
  <c r="T185" i="1" s="1"/>
  <c r="V185" i="1" s="1"/>
  <c r="X185" i="1" s="1"/>
  <c r="Z185" i="1" s="1"/>
  <c r="H297" i="1"/>
  <c r="J297" i="1" s="1"/>
  <c r="L297" i="1" s="1"/>
  <c r="N297" i="1" s="1"/>
  <c r="P297" i="1" s="1"/>
  <c r="R297" i="1" s="1"/>
  <c r="T297" i="1" s="1"/>
  <c r="V297" i="1" s="1"/>
  <c r="X297" i="1" s="1"/>
  <c r="Z297" i="1" s="1"/>
  <c r="H121" i="1"/>
  <c r="J121" i="1" s="1"/>
  <c r="L121" i="1" s="1"/>
  <c r="N121" i="1" s="1"/>
  <c r="P121" i="1" s="1"/>
  <c r="R121" i="1" s="1"/>
  <c r="T121" i="1" s="1"/>
  <c r="V121" i="1" s="1"/>
  <c r="X121" i="1" s="1"/>
  <c r="Z121" i="1" s="1"/>
  <c r="H412" i="1"/>
  <c r="J412" i="1" s="1"/>
  <c r="L412" i="1" s="1"/>
  <c r="N412" i="1" s="1"/>
  <c r="P412" i="1" s="1"/>
  <c r="R412" i="1" s="1"/>
  <c r="T412" i="1" s="1"/>
  <c r="V412" i="1" s="1"/>
  <c r="X412" i="1" s="1"/>
  <c r="Z412" i="1" s="1"/>
  <c r="H126" i="1"/>
  <c r="J126" i="1" s="1"/>
  <c r="L126" i="1" s="1"/>
  <c r="N126" i="1" s="1"/>
  <c r="P126" i="1" s="1"/>
  <c r="R126" i="1" s="1"/>
  <c r="T126" i="1" s="1"/>
  <c r="V126" i="1" s="1"/>
  <c r="X126" i="1" s="1"/>
  <c r="Z126" i="1" s="1"/>
  <c r="H233" i="1"/>
  <c r="J233" i="1" s="1"/>
  <c r="L233" i="1" s="1"/>
  <c r="N233" i="1" s="1"/>
  <c r="P233" i="1" s="1"/>
  <c r="R233" i="1" s="1"/>
  <c r="T233" i="1" s="1"/>
  <c r="V233" i="1" s="1"/>
  <c r="X233" i="1" s="1"/>
  <c r="Z233" i="1" s="1"/>
  <c r="H200" i="1"/>
  <c r="J200" i="1" s="1"/>
  <c r="L200" i="1" s="1"/>
  <c r="N200" i="1" s="1"/>
  <c r="P200" i="1" s="1"/>
  <c r="R200" i="1" s="1"/>
  <c r="T200" i="1" s="1"/>
  <c r="V200" i="1" s="1"/>
  <c r="X200" i="1" s="1"/>
  <c r="Z200" i="1" s="1"/>
  <c r="H193" i="1"/>
  <c r="J193" i="1" s="1"/>
  <c r="L193" i="1" s="1"/>
  <c r="N193" i="1" s="1"/>
  <c r="P193" i="1" s="1"/>
  <c r="R193" i="1" s="1"/>
  <c r="T193" i="1" s="1"/>
  <c r="V193" i="1" s="1"/>
  <c r="X193" i="1" s="1"/>
  <c r="Z193" i="1" s="1"/>
  <c r="H116" i="1"/>
  <c r="J116" i="1" s="1"/>
  <c r="L116" i="1" s="1"/>
  <c r="N116" i="1" s="1"/>
  <c r="P116" i="1" s="1"/>
  <c r="R116" i="1" s="1"/>
  <c r="T116" i="1" s="1"/>
  <c r="V116" i="1" s="1"/>
  <c r="X116" i="1" s="1"/>
  <c r="Z116" i="1" s="1"/>
  <c r="H389" i="1"/>
  <c r="J389" i="1" s="1"/>
  <c r="L389" i="1" s="1"/>
  <c r="N389" i="1" s="1"/>
  <c r="P389" i="1" s="1"/>
  <c r="R389" i="1" s="1"/>
  <c r="T389" i="1" s="1"/>
  <c r="V389" i="1" s="1"/>
  <c r="X389" i="1" s="1"/>
  <c r="Z389" i="1" s="1"/>
  <c r="H499" i="1"/>
  <c r="J499" i="1" s="1"/>
  <c r="L499" i="1" s="1"/>
  <c r="N499" i="1" s="1"/>
  <c r="P499" i="1" s="1"/>
  <c r="R499" i="1" s="1"/>
  <c r="T499" i="1" s="1"/>
  <c r="V499" i="1" s="1"/>
  <c r="X499" i="1" s="1"/>
  <c r="Z499" i="1" s="1"/>
  <c r="H495" i="1"/>
  <c r="J495" i="1" s="1"/>
  <c r="L495" i="1" s="1"/>
  <c r="N495" i="1" s="1"/>
  <c r="P495" i="1" s="1"/>
  <c r="R495" i="1" s="1"/>
  <c r="T495" i="1" s="1"/>
  <c r="V495" i="1" s="1"/>
  <c r="X495" i="1" s="1"/>
  <c r="Z495" i="1" s="1"/>
  <c r="H29" i="1" l="1"/>
  <c r="J29" i="1" s="1"/>
  <c r="L29" i="1" s="1"/>
  <c r="N29" i="1" s="1"/>
  <c r="P29" i="1" s="1"/>
  <c r="R29" i="1" s="1"/>
  <c r="T29" i="1" s="1"/>
  <c r="V29" i="1" s="1"/>
  <c r="X29" i="1" s="1"/>
  <c r="Z29" i="1" s="1"/>
  <c r="H259" i="1"/>
  <c r="J259" i="1" s="1"/>
  <c r="L259" i="1" s="1"/>
  <c r="N259" i="1" s="1"/>
  <c r="P259" i="1" s="1"/>
  <c r="R259" i="1" s="1"/>
  <c r="T259" i="1" s="1"/>
  <c r="V259" i="1" s="1"/>
  <c r="X259" i="1" s="1"/>
  <c r="Z259" i="1" s="1"/>
  <c r="J281" i="1"/>
  <c r="L281" i="1" s="1"/>
  <c r="N281" i="1" s="1"/>
  <c r="P281" i="1" s="1"/>
  <c r="R281" i="1" s="1"/>
  <c r="T281" i="1" s="1"/>
  <c r="V281" i="1" s="1"/>
  <c r="X281" i="1" s="1"/>
  <c r="Z281" i="1" s="1"/>
  <c r="J484" i="1"/>
  <c r="L484" i="1" s="1"/>
  <c r="N484" i="1" s="1"/>
  <c r="P484" i="1" s="1"/>
  <c r="R484" i="1" s="1"/>
  <c r="T484" i="1" s="1"/>
  <c r="V484" i="1" s="1"/>
  <c r="X484" i="1" s="1"/>
  <c r="Z484" i="1" s="1"/>
  <c r="H460" i="1"/>
  <c r="J460" i="1" s="1"/>
  <c r="L460" i="1" s="1"/>
  <c r="N460" i="1" s="1"/>
  <c r="P460" i="1" s="1"/>
  <c r="R460" i="1" s="1"/>
  <c r="T460" i="1" s="1"/>
  <c r="V460" i="1" s="1"/>
  <c r="X460" i="1" s="1"/>
  <c r="Z460" i="1" s="1"/>
  <c r="H111" i="1"/>
  <c r="H596" i="1" l="1"/>
  <c r="J596" i="1" s="1"/>
  <c r="L596" i="1" s="1"/>
  <c r="N596" i="1" s="1"/>
  <c r="P596" i="1" s="1"/>
  <c r="R596" i="1" s="1"/>
  <c r="T596" i="1" s="1"/>
  <c r="V596" i="1" s="1"/>
  <c r="X596" i="1" s="1"/>
  <c r="Z596" i="1" s="1"/>
  <c r="J111" i="1"/>
  <c r="L111" i="1" s="1"/>
  <c r="N111" i="1" s="1"/>
  <c r="P111" i="1" s="1"/>
  <c r="R111" i="1" s="1"/>
  <c r="T111" i="1" s="1"/>
  <c r="V111" i="1" s="1"/>
  <c r="X111" i="1" s="1"/>
  <c r="Z111" i="1" s="1"/>
  <c r="D25" i="2"/>
  <c r="C25" i="2"/>
  <c r="C10" i="2"/>
  <c r="E12" i="2"/>
  <c r="C15" i="2"/>
  <c r="C12" i="2"/>
  <c r="C6" i="2"/>
  <c r="D16" i="2" l="1"/>
  <c r="C16" i="2"/>
</calcChain>
</file>

<file path=xl/sharedStrings.xml><?xml version="1.0" encoding="utf-8"?>
<sst xmlns="http://schemas.openxmlformats.org/spreadsheetml/2006/main" count="1254" uniqueCount="608">
  <si>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</si>
  <si>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</si>
  <si>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</si>
  <si>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</si>
  <si>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</si>
  <si>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</si>
  <si>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</si>
  <si>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</si>
  <si>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</si>
  <si>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</si>
  <si>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</si>
  <si>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</si>
  <si>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</si>
  <si>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</si>
  <si>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</si>
  <si>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</si>
  <si>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</si>
  <si>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</si>
  <si>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</si>
  <si>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</si>
  <si>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</si>
  <si>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</si>
  <si>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</si>
  <si>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</si>
  <si>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</si>
  <si>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</si>
  <si>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</si>
  <si>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</si>
  <si>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</si>
  <si>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</si>
  <si>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</si>
  <si>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</si>
  <si>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</si>
  <si>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</si>
  <si>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</si>
  <si>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</si>
  <si>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</si>
  <si>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</si>
  <si>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</si>
  <si>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</si>
  <si>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</si>
  <si>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</si>
  <si>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</si>
  <si>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</si>
  <si>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</si>
  <si>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</si>
  <si>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</si>
  <si>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</si>
  <si>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</si>
  <si>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</si>
  <si>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</si>
  <si>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</si>
  <si>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</si>
  <si>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</si>
  <si>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</si>
  <si>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</si>
  <si>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</si>
  <si>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</si>
  <si>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</si>
  <si>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</si>
  <si>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</si>
  <si>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</si>
  <si>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</si>
  <si>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</si>
  <si>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</si>
  <si>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</si>
  <si>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</si>
  <si>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</si>
  <si>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</si>
  <si>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</si>
  <si>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</si>
  <si>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</si>
  <si>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</si>
  <si>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</si>
  <si>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</si>
  <si>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</si>
  <si>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</si>
  <si>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</si>
  <si>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</si>
  <si>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</si>
  <si>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</si>
  <si>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</si>
  <si>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</si>
  <si>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</si>
  <si>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</si>
  <si>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</si>
  <si>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</si>
  <si>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</si>
  <si>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</si>
  <si>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</si>
  <si>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</si>
  <si>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</si>
  <si>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</si>
  <si>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</si>
  <si>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</si>
  <si>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</si>
  <si>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</si>
  <si>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</si>
  <si>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</si>
  <si>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</si>
  <si>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</si>
  <si>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</si>
  <si>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</si>
  <si>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</si>
  <si>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</si>
  <si>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</si>
  <si>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</si>
  <si>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</si>
  <si>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</si>
  <si>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</si>
  <si>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</si>
  <si>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</si>
  <si>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</si>
  <si>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</si>
  <si>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</si>
  <si>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</si>
  <si>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</si>
  <si>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</si>
  <si>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</si>
  <si>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</si>
  <si>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</si>
  <si>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</si>
  <si>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</si>
  <si>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</si>
  <si>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</si>
  <si>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</si>
  <si>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</si>
  <si>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</si>
  <si>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</si>
  <si>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</si>
  <si>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</si>
  <si>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</si>
  <si>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</si>
  <si>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</si>
  <si>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</si>
  <si>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</si>
  <si>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</si>
  <si>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</si>
  <si>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</si>
  <si>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</si>
  <si>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</si>
  <si>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</si>
  <si>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</si>
  <si>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</si>
  <si>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</si>
  <si>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</si>
  <si>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</si>
  <si>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</si>
  <si>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</si>
  <si>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</si>
  <si>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</si>
  <si>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</si>
  <si>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</si>
  <si>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</si>
  <si>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</si>
  <si>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</si>
  <si>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</si>
  <si>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</si>
  <si>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</si>
  <si>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</si>
  <si>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</si>
  <si>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</si>
  <si>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</si>
  <si>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</si>
  <si>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</si>
  <si>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</si>
  <si>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</si>
  <si>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</si>
  <si>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</si>
  <si>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</si>
  <si>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</si>
  <si>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</si>
  <si>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</si>
  <si>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</si>
  <si>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</si>
  <si>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</si>
  <si>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</si>
  <si>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</si>
  <si>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</si>
  <si>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</si>
  <si>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</si>
  <si>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</si>
  <si>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</si>
  <si>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</si>
  <si>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</si>
  <si>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</si>
  <si>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</si>
  <si>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</si>
  <si>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</si>
  <si>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</si>
  <si>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</si>
  <si>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</si>
  <si>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</si>
  <si>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</si>
  <si>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</si>
  <si>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</si>
  <si>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</si>
  <si>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</si>
  <si>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</si>
  <si>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</si>
  <si>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</si>
  <si>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</si>
  <si>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</si>
  <si>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</si>
  <si>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</si>
  <si>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</si>
  <si>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</si>
  <si>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</si>
  <si>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</si>
  <si>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</si>
  <si>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</si>
  <si>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</si>
  <si>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</si>
  <si>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</si>
  <si>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</si>
  <si>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</si>
  <si>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</si>
  <si>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</si>
  <si>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</si>
  <si>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</si>
  <si>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</si>
  <si>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</si>
  <si>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</si>
  <si>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</si>
  <si>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</si>
  <si>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</si>
  <si>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</si>
  <si>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</si>
  <si>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</si>
  <si>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</si>
  <si>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</si>
  <si>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</si>
  <si>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</si>
  <si>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</si>
  <si>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</si>
  <si>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</si>
  <si>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</si>
  <si>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</si>
  <si>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</si>
  <si>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</si>
  <si>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</si>
  <si>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</si>
  <si>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</si>
  <si>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</si>
  <si>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</si>
  <si>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</si>
  <si>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</si>
  <si>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</si>
  <si>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</si>
  <si>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</si>
  <si>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</si>
  <si>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</si>
  <si>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</si>
  <si>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</si>
  <si>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</si>
  <si>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</si>
  <si>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</si>
  <si>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</si>
  <si>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</si>
  <si>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</si>
  <si>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</si>
  <si>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</si>
  <si>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</si>
  <si>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</si>
  <si>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</si>
  <si>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</si>
  <si>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</si>
  <si>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</si>
  <si>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</si>
  <si>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</si>
  <si>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</si>
  <si>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</si>
  <si>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</si>
  <si>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</si>
  <si>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</si>
  <si>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</si>
  <si>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</si>
  <si>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</si>
  <si>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</si>
  <si>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</si>
  <si>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</si>
  <si>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</si>
  <si>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</si>
  <si>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</si>
  <si>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</si>
  <si>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</si>
  <si>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</si>
  <si>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</si>
  <si>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</si>
  <si>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</si>
  <si>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</si>
  <si>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</si>
  <si>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</si>
  <si>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</si>
  <si>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</si>
  <si>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</si>
  <si>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</si>
  <si>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</si>
  <si>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</si>
  <si>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</si>
  <si>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</si>
  <si>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</si>
  <si>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</si>
  <si>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</si>
  <si>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</si>
  <si>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</si>
  <si>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</si>
  <si>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</si>
  <si>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</si>
  <si>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</si>
  <si>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</si>
  <si>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</si>
  <si>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</si>
  <si>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</si>
  <si>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</si>
  <si>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</si>
  <si>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</si>
  <si>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</si>
  <si>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</si>
  <si>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Мероприятия в области культуры</t>
  </si>
  <si>
    <t>11 1 03 10320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</si>
  <si>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</si>
  <si>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</si>
  <si>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</si>
  <si>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</si>
  <si>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</si>
  <si>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</si>
  <si>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</si>
  <si>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</si>
  <si>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</si>
  <si>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</si>
  <si>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</si>
  <si>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</si>
  <si>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</si>
  <si>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</si>
  <si>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</si>
  <si>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</si>
  <si>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</si>
  <si>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</si>
  <si>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</si>
  <si>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</si>
  <si>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</si>
  <si>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</si>
  <si>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</si>
  <si>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</si>
  <si>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</si>
  <si>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04 1 32 00000</t>
  </si>
  <si>
    <t>04 1 32 10550</t>
  </si>
  <si>
    <t>04 1 14 00000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</si>
  <si>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</si>
  <si>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</si>
  <si>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</si>
  <si>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</si>
  <si>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</si>
  <si>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</si>
  <si>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</si>
  <si>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</si>
  <si>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</si>
  <si>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</si>
  <si>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</si>
  <si>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</si>
  <si>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</si>
  <si>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</si>
  <si>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</si>
  <si>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</si>
  <si>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</si>
  <si>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</si>
  <si>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</si>
  <si>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</si>
  <si>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</si>
  <si>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</si>
  <si>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</si>
  <si>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</si>
  <si>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</si>
  <si>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</si>
  <si>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</si>
  <si>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</si>
  <si>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11 1 03 L5190</t>
  </si>
  <si>
    <t>«Утверждение генеральных планов, правил землепользования и застройки»</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</si>
  <si>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</si>
  <si>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</si>
  <si>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</si>
  <si>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01 1 EВ 00000</t>
  </si>
  <si>
    <t>01 1 EВ 57860</t>
  </si>
  <si>
    <t>Реализация регионального проекта "Патриотическое воспитание граждан Российской Федерации"</t>
  </si>
  <si>
    <t>Строительство сети газораспределения х.Веревкин Тбилисского района Краснодарского края, 2 этап строительства. Распределительный газопровод высокого давления.  Распределительные газопроводы низкого давления</t>
  </si>
  <si>
    <t>13 1 05 S0620</t>
  </si>
  <si>
    <t>13 1 05 00000</t>
  </si>
  <si>
    <t>04 1 14 S2570</t>
  </si>
  <si>
    <t>Исполняющий обязанности</t>
  </si>
  <si>
    <t>заместителя главы муниципального</t>
  </si>
  <si>
    <t>начальника финансового управления</t>
  </si>
  <si>
    <t>классификации расходов бюджетов на 2024  год</t>
  </si>
  <si>
    <t>УТВЕРЖДЕНО</t>
  </si>
  <si>
    <t>решением Совета муниципального</t>
  </si>
  <si>
    <t>образования Тбилисский район</t>
  </si>
  <si>
    <t>Утверждено на 2024 год</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</si>
  <si>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</si>
  <si>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</si>
  <si>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</si>
  <si>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</si>
  <si>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</si>
  <si>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</si>
  <si>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Подготовка изменений в правила землепользования и застройки муниципальных образований Краснодарского края (краевой бюджет)</t>
  </si>
  <si>
    <t>Подготовка изменений в правила землепользования и застройки муниципальных образований Краснодарского края (софинансирование)</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</si>
  <si>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</si>
  <si>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</si>
  <si>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</si>
  <si>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</si>
  <si>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</si>
  <si>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"Детское дошкольное учреждение на 80 мест по адресу: Краснодарский край, Тбилисский район, ст-ца Ловлинская, ул. Гагарина 1 Г"</t>
  </si>
  <si>
    <t>04 1 29  00000</t>
  </si>
  <si>
    <t>04 1 29  S0470</t>
  </si>
  <si>
    <t>«Многофункциональная спортивно-игровая площадка, расположенная по адресу: Краснодарский край, Тбилисский район, ст. Тбилисская, ул. Красная, 224 «Г»</t>
  </si>
  <si>
    <t>04 1 37 00000</t>
  </si>
  <si>
    <t>04 1 37 10350</t>
  </si>
  <si>
    <t>74 1 00 10010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</si>
  <si>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</si>
  <si>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</si>
  <si>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</si>
  <si>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74 2 00 00000</t>
  </si>
  <si>
    <t>74 2 00 10500</t>
  </si>
  <si>
    <t>500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</si>
  <si>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</si>
  <si>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</si>
  <si>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</si>
  <si>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75 3 00 00000</t>
  </si>
  <si>
    <t>75 3 00 20010</t>
  </si>
  <si>
    <t>Федеральный проект "Национальная система пространственных данных"</t>
  </si>
  <si>
    <t>Проведение комплексных кадастровых работ (федеральный бюджет)</t>
  </si>
  <si>
    <t>Проведение комплексных кадастровых работ (софинансирование)</t>
  </si>
  <si>
    <t>21 1 4F 00000</t>
  </si>
  <si>
    <t>21 1 4F 55110</t>
  </si>
  <si>
    <t>21 1 05 10010</t>
  </si>
  <si>
    <t>01 1 01 10290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</si>
  <si>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образовательных организациях) (софинансирование)</t>
  </si>
  <si>
    <t>01 1 01 S3370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</si>
  <si>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</si>
  <si>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</si>
  <si>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(софинансирование)</t>
  </si>
  <si>
    <t>01 1 02 S3410</t>
  </si>
  <si>
    <t>Обеспечение функционирования персонифицированного финансирования дополнительного образования детей</t>
  </si>
  <si>
    <t>01 1 01 10520</t>
  </si>
  <si>
    <t>01 1 02 10010</t>
  </si>
  <si>
    <t>800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</si>
  <si>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(краевой бюджет)</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</si>
  <si>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(софинансирование)</t>
  </si>
  <si>
    <t>Передача полномочий по организации библиотечного обслуживания  из поселений  в муниципальное образование Тбилисский район</t>
  </si>
  <si>
    <t>Приобретение муниципальными учреждениями движимого имущества</t>
  </si>
  <si>
    <t>11 1 03 20020</t>
  </si>
  <si>
    <t>11 1 03 09010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</si>
  <si>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</si>
  <si>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</si>
  <si>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Изменения +/-</t>
  </si>
  <si>
    <t>к решению Совета муниципального</t>
  </si>
  <si>
    <t>«Приложение 9</t>
  </si>
  <si>
    <t>от  26 декабря 2023 г.  № 348</t>
  </si>
  <si>
    <t>Расходы на обеспечение прочих обязательств органов местного самоуправления</t>
  </si>
  <si>
    <t xml:space="preserve">72 5  00 10020 </t>
  </si>
  <si>
    <t>72 5 00 10020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</si>
  <si>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</si>
  <si>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13 1 05 10240</t>
  </si>
  <si>
    <t>"Организация и развитие систем водоснабжения и водоотведения муниципального образования Тбилисский район"</t>
  </si>
  <si>
    <t>"Ремонт водозаборных артезианских скважин"</t>
  </si>
  <si>
    <t>Организация водоснабжения населения (краевой бюджет)</t>
  </si>
  <si>
    <t>Организация водоснабжения населения (софинансирование)</t>
  </si>
  <si>
    <t>22 1 00 00000</t>
  </si>
  <si>
    <t>22 1 03 00000</t>
  </si>
  <si>
    <t>22 1 03 S0330</t>
  </si>
  <si>
    <t>"Строительство школы на 1100 мест   в ст. Тбилисской по ул.8 Марта"</t>
  </si>
  <si>
    <t>"Реализация мероприятий регионального проекта "Современная школа"</t>
  </si>
  <si>
    <t>Создание новых мест в общеобразовательных организациях (краевой бюджет)</t>
  </si>
  <si>
    <t>Создание новых мест в общеобразовательных организациях (софинансирование)</t>
  </si>
  <si>
    <t>04 1 04  00000</t>
  </si>
  <si>
    <t>04 1 04  10300</t>
  </si>
  <si>
    <t>04 1 Е1 00000</t>
  </si>
  <si>
    <t>04 1 Е1 А5200</t>
  </si>
  <si>
    <t>Мероприятия при предоставлении социальных выплат молодым семьям на приобретение (строительство) жилья</t>
  </si>
  <si>
    <t>05 1 01 10510</t>
  </si>
  <si>
    <t>300</t>
  </si>
  <si>
    <t>17 1 01 A0820</t>
  </si>
  <si>
    <t>Проведение комплексных кадастровых работ (краевой бюджет)</t>
  </si>
  <si>
    <t>21 1 01 L5110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</si>
  <si>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(краевой бюджет)</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</si>
  <si>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(софинансирование)</t>
  </si>
  <si>
    <t>01 1 02 S3370</t>
  </si>
  <si>
    <t>01 1 01 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</si>
  <si>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</si>
  <si>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EB 51790</t>
  </si>
  <si>
    <t>Государственная поддержка отрасли культуры (краевой бюджет)</t>
  </si>
  <si>
    <t>Государственная поддержка отрасли культуры (софинансирование)</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</si>
  <si>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</si>
  <si>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</si>
  <si>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</si>
  <si>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15 1 04 00000</t>
  </si>
  <si>
    <t xml:space="preserve">Мероприятия по предоставлению субсидий муниципальным унитарным предприятиям </t>
  </si>
  <si>
    <t>15 1 04 10090</t>
  </si>
  <si>
    <t>Передача полномочий по организации газоснабжения населения из поселений в муниципальное образование Тбилисский район</t>
  </si>
  <si>
    <t>13 1 05 20040</t>
  </si>
  <si>
    <t>«Оплата технического обслуживания  сетей газораспределения»</t>
  </si>
  <si>
    <t>13 1 09 00000</t>
  </si>
  <si>
    <t>13 1 09 20040</t>
  </si>
  <si>
    <t>«Осуществление части переданных полномочий сельских поселений в сфере теплоснабжения населения»</t>
  </si>
  <si>
    <t>Передача полномочий по организации теплоснабжения населения из поселений в муниципальное образование Тбилисский район</t>
  </si>
  <si>
    <t>13 1 10 00000</t>
  </si>
  <si>
    <t>13 1 10 20060</t>
  </si>
  <si>
    <t>«Осуществление части переданных полномочий сельских поселений в сфере водоснабжения населения»</t>
  </si>
  <si>
    <t>Передача полномочий по организации водоснабжения населения из поселений в муниципальное образование Тбилисский район</t>
  </si>
  <si>
    <t>22 1 06 00000</t>
  </si>
  <si>
    <t>22 1 06 20030</t>
  </si>
  <si>
    <t>22 1 07  00000</t>
  </si>
  <si>
    <t>22 1 07 10090</t>
  </si>
  <si>
    <t>22 1 07  10090</t>
  </si>
  <si>
    <t>«Осуществление части переданных полномочий сельских поселений в сфере водоотведения населения»</t>
  </si>
  <si>
    <t>Передача полномочий по организации водоотведения населения из поселений в муниципальное образование Тбилисский район</t>
  </si>
  <si>
    <t>22 1 09 00000</t>
  </si>
  <si>
    <t>22 1 09 20050</t>
  </si>
  <si>
    <t>04 1 29  10290</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</si>
  <si>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</si>
  <si>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(краевой бюджет)</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</si>
  <si>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(софинансирование)</t>
  </si>
  <si>
    <t>04 1 40 00000</t>
  </si>
  <si>
    <t>04 1 40 А4940</t>
  </si>
  <si>
    <t>Мероприятия в области социальной политики</t>
  </si>
  <si>
    <t>99 9 00 10610</t>
  </si>
  <si>
    <t>Мероприятия в области физической культуры</t>
  </si>
  <si>
    <t>04 1 21 10340</t>
  </si>
  <si>
    <t xml:space="preserve">"Строительство объекта: "Спортивный центр единоборств в ст. Тбилисской ул. Базарная д. 124 "И" </t>
  </si>
  <si>
    <t>04 1 21 00000</t>
  </si>
  <si>
    <t>Приложение 5</t>
  </si>
  <si>
    <t>11 1 05 10320</t>
  </si>
  <si>
    <t>Мероприятия в области дополнительного образования</t>
  </si>
  <si>
    <t>11 1 02 10580</t>
  </si>
  <si>
    <t xml:space="preserve">                </t>
  </si>
  <si>
    <t>(тыс. рублей)</t>
  </si>
  <si>
    <t>13 1 06 00000</t>
  </si>
  <si>
    <t>13 1 06 10090</t>
  </si>
  <si>
    <t>«Газификация хут.Екатеринославского Марьинского сельского поселения Тбилисского района»</t>
  </si>
  <si>
    <t>13 1 07 00000</t>
  </si>
  <si>
    <t>13 1 07 10240</t>
  </si>
  <si>
    <t>Строительство объекта: "Подводящий газопровод высокого давления и распределительный газопровод низкого давления хутор Чернобабов Тбилисского района Краснодарского края"</t>
  </si>
  <si>
    <t>13 1 08 00000</t>
  </si>
  <si>
    <t>13 1 08 10240</t>
  </si>
  <si>
    <t>22 1 03 10240</t>
  </si>
  <si>
    <t xml:space="preserve">22 1 03 10240 </t>
  </si>
  <si>
    <t>"Развитие инициативного бюджетирования в муниципального образования Тбилисский район"</t>
  </si>
  <si>
    <t>Поддержка местных инициатив по итогам краевого конкурса</t>
  </si>
  <si>
    <t>04 1 28 00000</t>
  </si>
  <si>
    <t>04 1 28 62950</t>
  </si>
  <si>
    <t>Иные межбюджетные трансферты  на дополнительную помощь местным бюджетам для решения социально значимых вопросов местного значения (краевой бюджет)</t>
  </si>
  <si>
    <t>01 1 01 62980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</si>
  <si>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(краевой бюджет)</t>
  </si>
  <si>
    <t>11 1 02 S0640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</si>
  <si>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(софинансирование)</t>
  </si>
  <si>
    <t>11 1 02 62980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</si>
  <si>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</si>
  <si>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</si>
  <si>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</si>
  <si>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</si>
  <si>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</si>
  <si>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</si>
  <si>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</si>
  <si>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</si>
  <si>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 xml:space="preserve">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детей-сирот и детей, оставшихся без попечения родителей, подлежащих оеспечению жилыми помещениями
</t>
  </si>
  <si>
    <t>Субвенция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</si>
  <si>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</si>
  <si>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Участие в профилактике терроризма  в части обеспечения инженерно-технической защищенности муниципальных образовательных организаций (краевой бюджет)</t>
  </si>
  <si>
    <t>Участие в профилактике терроризма  в части обеспечения инженерно-технической защищенности муниципальных образовательных организаций (софинансирование)</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</si>
  <si>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</si>
  <si>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Е.А. Клочкова</t>
  </si>
  <si>
    <t>Мероприятия по утверждению генеральных планов, правил землепользования и застройки</t>
  </si>
  <si>
    <t>04 1 14 10460</t>
  </si>
  <si>
    <t>Подготовка изменений в генеральные планы муниципальных образований Краснодарского края (краевой бюджет)</t>
  </si>
  <si>
    <t>Подготовка изменений в генеральные планы муниципальных образований Краснодарского края (софинансирование)</t>
  </si>
  <si>
    <t>04 1 14 S2560</t>
  </si>
  <si>
    <t>13 1 09 10240</t>
  </si>
  <si>
    <t>Создание новых мест в общеобразовательных организациях (сверх уровня софинансирование)</t>
  </si>
  <si>
    <t>04 1 Е1 Д5200</t>
  </si>
  <si>
    <t xml:space="preserve">Поддержка мер по обеспечению сбалансированности  местных бюджетов </t>
  </si>
  <si>
    <t xml:space="preserve">Межбюджетные трансферты на поддержку мер по обеспечению  сбалансированности местных бюджетов </t>
  </si>
  <si>
    <t>74 4 00 00000</t>
  </si>
  <si>
    <t>74 4 00 10560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</si>
  <si>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(краевой бюджет)</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</si>
  <si>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(софинансирование)</t>
  </si>
  <si>
    <t>09 1 01 S2690</t>
  </si>
  <si>
    <t>Субсидии в целях финансового обеспечения затрат в рамках мер по предупреждению банкротства и восстановлению платёжеспособности муниципальных унитарных предприятий муниципального образования Тбилисский район</t>
  </si>
  <si>
    <t>22 1 10 00000</t>
  </si>
  <si>
    <t>22 1 10 10090</t>
  </si>
  <si>
    <t>15 1 05 00000</t>
  </si>
  <si>
    <t>15 1 05 10090</t>
  </si>
  <si>
    <t xml:space="preserve">                  ».</t>
  </si>
  <si>
    <t xml:space="preserve">              (тыс. рублей)</t>
  </si>
  <si>
    <t>Предоставление дополнительной меры социальной поддержки в виде единовременной денежной выплаты отдельным категориям граждан</t>
  </si>
  <si>
    <t>99 9 00 10620</t>
  </si>
  <si>
    <t>04 1 40 10630</t>
  </si>
  <si>
    <t xml:space="preserve">Мероприятия, направленные на создание современной инфраструктуры организаций отдыха детей и их оздоровления </t>
  </si>
  <si>
    <t>01 1 01 50500</t>
  </si>
  <si>
    <t>Приложение 4</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</si>
  <si>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Краснодарского края</t>
  </si>
  <si>
    <t>Субсидии в целях погашения кредиторской задолженности за топливно-энергетические ресурсы</t>
  </si>
  <si>
    <t>13 1 11 00000</t>
  </si>
  <si>
    <t>13 1 11 10090</t>
  </si>
  <si>
    <t>22 1 11 00000</t>
  </si>
  <si>
    <t>22 1 11 10090</t>
  </si>
  <si>
    <t>15 1 03 00000</t>
  </si>
  <si>
    <t>15 1 03 10220</t>
  </si>
  <si>
    <t>Изготовление карт маршрутов</t>
  </si>
  <si>
    <t>от 25.09.2024 г.  № 433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</si>
</sst>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3"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b/>
      <sz val="16"/>
      <name val="Times New Roman"/>
      <family val="1"/>
      <charset val="204"/>
    </font>
    <font>
      <sz val="16"/>
      <color theme="1"/>
      <name val="Calibri"/>
      <family val="2"/>
      <scheme val="minor"/>
    </font>
    <font>
      <sz val="18"/>
      <name val="Arial Cyr"/>
      <charset val="204"/>
    </font>
    <font>
      <sz val="16"/>
      <name val="Arial Cyr"/>
      <charset val="204"/>
    </font>
    <font>
      <sz val="18"/>
      <color theme="1"/>
      <name val="Calibri"/>
      <family val="2"/>
      <scheme val="minor"/>
    </font>
    <font>
      <sz val="15"/>
      <name val="Times New Roman"/>
      <family val="1"/>
      <charset val="204"/>
    </font>
    <font>
      <sz val="14.5"/>
      <name val="Times New Roman"/>
      <family val="1"/>
      <charset val="204"/>
    </font>
    <font>
      <sz val="14.5"/>
      <color theme="1"/>
      <name val="Times New Roman"/>
      <family val="1"/>
      <charset val="204"/>
    </font>
    <font>
      <b/>
      <sz val="14.5"/>
      <color theme="1"/>
      <name val="Times New Roman"/>
      <family val="1"/>
      <charset val="204"/>
    </font>
    <font>
      <sz val="16"/>
      <color theme="1"/>
      <name val="Calibri"/>
      <family val="2"/>
      <charset val="204"/>
      <scheme val="minor"/>
    </font>
    <font>
      <b/>
      <sz val="15"/>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6" fillId="0" borderId="0"/>
    <xf numFmtId="0" fontId="7" fillId="0" borderId="0"/>
    <xf numFmtId="0" fontId="8" fillId="0" borderId="0"/>
  </cellStyleXfs>
  <cellXfs count="197">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49" fontId="4" fillId="0" borderId="1" xfId="1" applyNumberFormat="1" applyFont="1" applyFill="1" applyBorder="1" applyAlignment="1">
      <alignment horizont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4" fillId="2" borderId="1" xfId="1" applyFont="1" applyFill="1" applyBorder="1" applyAlignment="1">
      <alignment horizontal="left" vertical="top" wrapText="1"/>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0" fontId="10" fillId="0" borderId="0" xfId="0" applyFont="1" applyAlignment="1">
      <alignment horizontal="center"/>
    </xf>
    <xf numFmtId="0" fontId="11" fillId="0" borderId="0" xfId="0" applyFont="1" applyAlignment="1">
      <alignment horizontal="center" vertic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5" fillId="0" borderId="0" xfId="0" applyFont="1" applyAlignment="1">
      <alignment horizontal="left"/>
    </xf>
    <xf numFmtId="0" fontId="11" fillId="0" borderId="0" xfId="0" applyFont="1" applyFill="1" applyAlignment="1">
      <alignment horizontal="right"/>
    </xf>
    <xf numFmtId="0" fontId="5" fillId="0" borderId="0" xfId="0" applyFont="1" applyAlignment="1"/>
    <xf numFmtId="49" fontId="12" fillId="2" borderId="1" xfId="0" applyNumberFormat="1" applyFont="1" applyFill="1" applyBorder="1" applyAlignment="1">
      <alignment horizontal="center" wrapText="1"/>
    </xf>
    <xf numFmtId="49" fontId="4" fillId="2" borderId="1" xfId="1"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3"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2" xfId="0" applyFont="1" applyFill="1" applyBorder="1" applyAlignment="1">
      <alignment horizontal="center" vertical="center"/>
    </xf>
    <xf numFmtId="0" fontId="2" fillId="2" borderId="2" xfId="0" applyFont="1" applyFill="1" applyBorder="1" applyAlignment="1">
      <alignment horizontal="left" vertical="center" wrapText="1"/>
    </xf>
    <xf numFmtId="0" fontId="4" fillId="0" borderId="0" xfId="1" applyFont="1" applyAlignment="1">
      <alignment wrapText="1"/>
    </xf>
    <xf numFmtId="0" fontId="4" fillId="0" borderId="1" xfId="1" applyFont="1" applyFill="1" applyBorder="1" applyAlignment="1">
      <alignment horizontal="left" vertical="top" wrapText="1"/>
    </xf>
    <xf numFmtId="0" fontId="4" fillId="2" borderId="2" xfId="0" applyFont="1" applyFill="1" applyBorder="1" applyAlignment="1">
      <alignment vertical="top" wrapText="1"/>
    </xf>
    <xf numFmtId="0" fontId="12" fillId="0" borderId="1" xfId="0" applyFont="1" applyFill="1" applyBorder="1" applyAlignment="1">
      <alignment horizontal="left" vertical="top" wrapText="1"/>
    </xf>
    <xf numFmtId="0" fontId="12" fillId="2" borderId="1" xfId="0" applyFont="1" applyFill="1" applyBorder="1" applyAlignment="1">
      <alignment horizontal="left" vertical="top" wrapText="1"/>
    </xf>
    <xf numFmtId="49" fontId="4" fillId="0" borderId="1" xfId="0" applyNumberFormat="1" applyFont="1" applyFill="1" applyBorder="1" applyAlignment="1">
      <alignment vertical="top" wrapText="1"/>
    </xf>
    <xf numFmtId="0" fontId="10" fillId="0" borderId="0" xfId="0" applyFont="1" applyAlignment="1">
      <alignment horizontal="left"/>
    </xf>
    <xf numFmtId="0" fontId="0" fillId="0" borderId="0" xfId="0" applyAlignment="1">
      <alignment horizontal="left"/>
    </xf>
    <xf numFmtId="0" fontId="5" fillId="0" borderId="0" xfId="0" applyFont="1" applyAlignment="1"/>
    <xf numFmtId="0" fontId="15" fillId="0" borderId="0" xfId="0" applyFont="1" applyFill="1" applyAlignment="1">
      <alignment horizontal="right"/>
    </xf>
    <xf numFmtId="0" fontId="16" fillId="0" borderId="0" xfId="0" applyFont="1"/>
    <xf numFmtId="0" fontId="16" fillId="0" borderId="0" xfId="0" applyFont="1" applyAlignment="1"/>
    <xf numFmtId="0" fontId="16" fillId="0" borderId="0" xfId="0" applyFont="1" applyAlignment="1">
      <alignment horizontal="left"/>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17" fillId="2" borderId="1" xfId="0" applyFont="1" applyFill="1" applyBorder="1" applyAlignment="1">
      <alignment vertical="top" wrapText="1"/>
    </xf>
    <xf numFmtId="0" fontId="17" fillId="0" borderId="2" xfId="0" applyFont="1" applyBorder="1" applyAlignment="1">
      <alignment horizontal="center" wrapText="1"/>
    </xf>
    <xf numFmtId="0" fontId="17" fillId="0" borderId="1" xfId="0" applyFont="1" applyFill="1" applyBorder="1" applyAlignment="1">
      <alignment horizontal="left" vertical="top" wrapText="1"/>
    </xf>
    <xf numFmtId="0" fontId="17" fillId="2" borderId="1" xfId="0" applyFont="1" applyFill="1" applyBorder="1" applyAlignment="1">
      <alignment horizontal="left" vertical="top" wrapText="1"/>
    </xf>
    <xf numFmtId="49" fontId="17" fillId="2" borderId="1" xfId="0" applyNumberFormat="1" applyFont="1" applyFill="1" applyBorder="1" applyAlignment="1">
      <alignment horizontal="center" wrapText="1"/>
    </xf>
    <xf numFmtId="0" fontId="17" fillId="0" borderId="1" xfId="0" applyFont="1" applyFill="1" applyBorder="1" applyAlignment="1">
      <alignment vertical="top" wrapText="1"/>
    </xf>
    <xf numFmtId="49" fontId="17" fillId="0" borderId="1" xfId="0" applyNumberFormat="1" applyFont="1" applyFill="1" applyBorder="1" applyAlignment="1">
      <alignment horizontal="center" wrapText="1"/>
    </xf>
    <xf numFmtId="0" fontId="17" fillId="2" borderId="2" xfId="0" applyFont="1" applyFill="1" applyBorder="1" applyAlignment="1">
      <alignment horizontal="left" vertical="top" wrapText="1"/>
    </xf>
    <xf numFmtId="49" fontId="17" fillId="2" borderId="2" xfId="0"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2" xfId="0" applyFont="1" applyFill="1" applyBorder="1"/>
    <xf numFmtId="49" fontId="4" fillId="2" borderId="1" xfId="1" applyNumberFormat="1" applyFont="1" applyFill="1" applyBorder="1" applyAlignment="1">
      <alignment horizontal="center" wrapText="1"/>
    </xf>
    <xf numFmtId="0" fontId="17" fillId="0" borderId="2" xfId="1" applyFont="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horizontal="left" vertical="top" wrapText="1"/>
    </xf>
    <xf numFmtId="49" fontId="17" fillId="2" borderId="1" xfId="1" applyNumberFormat="1" applyFont="1" applyFill="1" applyBorder="1" applyAlignment="1">
      <alignment horizontal="center" wrapText="1"/>
    </xf>
    <xf numFmtId="0" fontId="4" fillId="2" borderId="1" xfId="1" applyFont="1" applyFill="1" applyBorder="1" applyAlignment="1">
      <alignment horizontal="left" vertical="top" wrapText="1"/>
    </xf>
    <xf numFmtId="0" fontId="2" fillId="2" borderId="1" xfId="0" applyFont="1" applyFill="1" applyBorder="1" applyAlignment="1">
      <alignment horizontal="center" vertical="center" wrapText="1"/>
    </xf>
    <xf numFmtId="0" fontId="5" fillId="0" borderId="0" xfId="0" applyFont="1" applyAlignment="1">
      <alignment horizontal="left"/>
    </xf>
    <xf numFmtId="0" fontId="16" fillId="0" borderId="0" xfId="0" applyFont="1" applyAlignment="1">
      <alignment horizontal="left"/>
    </xf>
    <xf numFmtId="0" fontId="0" fillId="0" borderId="0" xfId="0" applyAlignment="1"/>
    <xf numFmtId="0" fontId="5" fillId="0" borderId="0" xfId="0" applyFont="1" applyAlignment="1">
      <alignment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18" fillId="2" borderId="1" xfId="0" applyFont="1" applyFill="1" applyBorder="1" applyAlignment="1">
      <alignment vertical="top" wrapText="1"/>
    </xf>
    <xf numFmtId="49" fontId="18" fillId="2" borderId="1" xfId="1" applyNumberFormat="1" applyFont="1" applyFill="1" applyBorder="1" applyAlignment="1">
      <alignment horizontal="center" wrapText="1"/>
    </xf>
    <xf numFmtId="0" fontId="18" fillId="0" borderId="2" xfId="1" applyFont="1" applyBorder="1" applyAlignment="1">
      <alignment horizontal="center" wrapText="1"/>
    </xf>
    <xf numFmtId="0" fontId="19" fillId="2" borderId="1" xfId="0" applyFont="1" applyFill="1" applyBorder="1" applyAlignment="1">
      <alignment vertical="center" wrapText="1"/>
    </xf>
    <xf numFmtId="165" fontId="19" fillId="0" borderId="1" xfId="0" applyNumberFormat="1" applyFont="1" applyBorder="1" applyAlignment="1">
      <alignment horizontal="center" vertical="center"/>
    </xf>
    <xf numFmtId="0" fontId="18" fillId="2" borderId="1" xfId="1" applyFont="1" applyFill="1" applyBorder="1" applyAlignment="1">
      <alignment vertical="top" wrapText="1"/>
    </xf>
    <xf numFmtId="0" fontId="20" fillId="2" borderId="1" xfId="0" applyFont="1" applyFill="1" applyBorder="1" applyAlignment="1">
      <alignment vertical="center" wrapText="1"/>
    </xf>
    <xf numFmtId="0" fontId="20" fillId="2" borderId="1" xfId="0" applyFont="1" applyFill="1" applyBorder="1" applyAlignment="1">
      <alignment horizontal="center" vertical="center" wrapText="1"/>
    </xf>
    <xf numFmtId="165" fontId="20" fillId="0" borderId="1" xfId="0" applyNumberFormat="1" applyFont="1" applyBorder="1" applyAlignment="1">
      <alignment horizontal="center" vertical="center"/>
    </xf>
    <xf numFmtId="165" fontId="2" fillId="0" borderId="1" xfId="0" applyNumberFormat="1" applyFont="1" applyBorder="1" applyAlignment="1">
      <alignment horizontal="center"/>
    </xf>
    <xf numFmtId="0" fontId="21" fillId="0" borderId="0" xfId="0" applyFont="1" applyAlignment="1">
      <alignment horizontal="right"/>
    </xf>
    <xf numFmtId="0" fontId="2" fillId="2" borderId="1" xfId="0" applyFont="1" applyFill="1" applyBorder="1" applyAlignment="1">
      <alignment horizontal="center"/>
    </xf>
    <xf numFmtId="0" fontId="22" fillId="2" borderId="1" xfId="0" applyFont="1" applyFill="1" applyBorder="1" applyAlignment="1">
      <alignment horizontal="left" vertical="top" wrapText="1"/>
    </xf>
    <xf numFmtId="49" fontId="17" fillId="2" borderId="1" xfId="0" applyNumberFormat="1" applyFont="1" applyFill="1" applyBorder="1" applyAlignment="1">
      <alignment horizontal="left" vertical="top" wrapText="1"/>
    </xf>
    <xf numFmtId="0" fontId="2" fillId="2" borderId="1" xfId="0" applyFont="1" applyFill="1" applyBorder="1" applyAlignment="1">
      <alignment horizontal="center" vertical="center" wrapText="1"/>
    </xf>
    <xf numFmtId="0" fontId="4" fillId="2" borderId="2" xfId="0" applyFont="1" applyFill="1" applyBorder="1" applyAlignment="1">
      <alignment horizontal="left" vertical="top" wrapText="1"/>
    </xf>
    <xf numFmtId="49" fontId="4" fillId="2"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5" fillId="0" borderId="0" xfId="0" applyFont="1" applyAlignment="1">
      <alignment horizontal="left"/>
    </xf>
    <xf numFmtId="0" fontId="16" fillId="0" borderId="0" xfId="0" applyFont="1" applyAlignment="1">
      <alignment horizontal="left"/>
    </xf>
    <xf numFmtId="0" fontId="0" fillId="0" borderId="0" xfId="0" applyAlignment="1"/>
    <xf numFmtId="165" fontId="2" fillId="0" borderId="3" xfId="0" applyNumberFormat="1" applyFont="1" applyBorder="1" applyAlignment="1">
      <alignment horizontal="center" vertical="center"/>
    </xf>
    <xf numFmtId="165" fontId="13" fillId="0" borderId="2" xfId="0" applyNumberFormat="1" applyFont="1" applyBorder="1" applyAlignment="1">
      <alignment horizontal="center" vertical="center"/>
    </xf>
    <xf numFmtId="0" fontId="2" fillId="2" borderId="3" xfId="0" applyFont="1" applyFill="1" applyBorder="1" applyAlignment="1">
      <alignment horizontal="center" vertical="center" wrapText="1"/>
    </xf>
    <xf numFmtId="0" fontId="13" fillId="0" borderId="2" xfId="0" applyFont="1" applyBorder="1" applyAlignment="1">
      <alignment horizontal="center" vertical="center" wrapText="1"/>
    </xf>
    <xf numFmtId="165" fontId="2" fillId="0" borderId="3" xfId="0" applyNumberFormat="1" applyFont="1" applyBorder="1" applyAlignment="1">
      <alignment horizontal="center" vertical="top"/>
    </xf>
    <xf numFmtId="165" fontId="13" fillId="0" borderId="2" xfId="0" applyNumberFormat="1" applyFont="1" applyBorder="1" applyAlignment="1">
      <alignment horizontal="center" vertical="top"/>
    </xf>
    <xf numFmtId="0" fontId="0" fillId="0" borderId="2" xfId="0" applyBorder="1" applyAlignment="1">
      <alignment horizontal="center" vertical="center"/>
    </xf>
    <xf numFmtId="0" fontId="5" fillId="0" borderId="0" xfId="0" applyFont="1" applyAlignment="1">
      <alignment horizontal="center"/>
    </xf>
    <xf numFmtId="0" fontId="0" fillId="0" borderId="0" xfId="0" applyAlignment="1">
      <alignment horizontal="center"/>
    </xf>
    <xf numFmtId="0" fontId="2" fillId="2" borderId="1" xfId="0" applyFont="1" applyFill="1" applyBorder="1" applyAlignment="1">
      <alignment horizontal="center" vertical="center" wrapText="1"/>
    </xf>
    <xf numFmtId="49" fontId="11" fillId="0" borderId="0" xfId="0" applyNumberFormat="1" applyFont="1" applyAlignment="1">
      <alignment horizontal="left" vertical="center"/>
    </xf>
    <xf numFmtId="0" fontId="5" fillId="0" borderId="9" xfId="0" applyFont="1" applyBorder="1" applyAlignment="1"/>
    <xf numFmtId="0" fontId="0" fillId="0" borderId="9" xfId="0" applyBorder="1" applyAlignment="1"/>
    <xf numFmtId="49" fontId="5" fillId="0" borderId="0" xfId="0" applyNumberFormat="1" applyFont="1" applyAlignment="1">
      <alignment wrapText="1"/>
    </xf>
    <xf numFmtId="49" fontId="16" fillId="0" borderId="0" xfId="0" applyNumberFormat="1" applyFont="1" applyAlignment="1">
      <alignment wrapText="1"/>
    </xf>
    <xf numFmtId="49" fontId="0" fillId="0" borderId="0" xfId="0" applyNumberFormat="1" applyAlignment="1">
      <alignment wrapText="1"/>
    </xf>
    <xf numFmtId="49" fontId="11" fillId="0" borderId="0" xfId="0" applyNumberFormat="1" applyFont="1" applyAlignment="1">
      <alignment horizontal="left" wrapText="1"/>
    </xf>
    <xf numFmtId="0" fontId="14" fillId="0" borderId="0" xfId="0" applyFont="1" applyAlignment="1">
      <alignment horizontal="left" wrapText="1"/>
    </xf>
    <xf numFmtId="0" fontId="0" fillId="0" borderId="0" xfId="0" applyAlignment="1">
      <alignment wrapText="1"/>
    </xf>
    <xf numFmtId="0" fontId="11" fillId="0" borderId="0" xfId="0" applyFont="1" applyAlignment="1">
      <alignment horizontal="left" wrapText="1"/>
    </xf>
    <xf numFmtId="0" fontId="5" fillId="0" borderId="0" xfId="0" applyFont="1" applyAlignment="1">
      <alignment wrapText="1"/>
    </xf>
    <xf numFmtId="0" fontId="5" fillId="0" borderId="0" xfId="0" applyFont="1" applyAlignment="1"/>
    <xf numFmtId="0" fontId="2" fillId="2" borderId="3" xfId="0" applyFont="1" applyFill="1" applyBorder="1" applyAlignment="1">
      <alignment vertical="top" wrapText="1"/>
    </xf>
    <xf numFmtId="0" fontId="13" fillId="0" borderId="2" xfId="0" applyFont="1" applyBorder="1" applyAlignment="1">
      <alignment vertical="top" wrapText="1"/>
    </xf>
    <xf numFmtId="0" fontId="2" fillId="2" borderId="3" xfId="0" applyFont="1" applyFill="1" applyBorder="1" applyAlignment="1"/>
    <xf numFmtId="0" fontId="13" fillId="0" borderId="2" xfId="0" applyFont="1" applyBorder="1" applyAlignment="1"/>
    <xf numFmtId="0" fontId="13" fillId="0" borderId="2" xfId="0" applyFont="1" applyBorder="1" applyAlignment="1">
      <alignment vertical="center" wrapText="1"/>
    </xf>
    <xf numFmtId="49" fontId="5" fillId="0" borderId="0" xfId="0" applyNumberFormat="1" applyFont="1" applyAlignment="1">
      <alignment horizontal="right"/>
    </xf>
    <xf numFmtId="0" fontId="0" fillId="0" borderId="0" xfId="0" applyAlignment="1">
      <alignment horizontal="right"/>
    </xf>
    <xf numFmtId="0" fontId="2" fillId="0" borderId="9" xfId="0" applyFont="1" applyBorder="1" applyAlignment="1">
      <alignment horizontal="right"/>
    </xf>
    <xf numFmtId="0" fontId="0" fillId="0" borderId="9" xfId="0" applyBorder="1" applyAlignment="1">
      <alignment horizontal="right"/>
    </xf>
    <xf numFmtId="49" fontId="9" fillId="0" borderId="0" xfId="0" applyNumberFormat="1" applyFont="1" applyBorder="1" applyAlignment="1">
      <alignment horizontal="center" wrapText="1"/>
    </xf>
    <xf numFmtId="49" fontId="9" fillId="0" borderId="0" xfId="0" applyNumberFormat="1" applyFont="1" applyBorder="1" applyAlignment="1">
      <alignment horizontal="center"/>
    </xf>
    <xf numFmtId="0" fontId="9" fillId="0" borderId="0" xfId="0" applyFont="1" applyAlignment="1">
      <alignment horizont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Border="1" applyAlignment="1">
      <alignment vertical="center" wrapText="1"/>
    </xf>
  </cellXfs>
  <cellStyles count="4">
    <cellStyle name="Обычный" xfId="0" builtinId="0"/>
    <cellStyle name="Обычный 2" xfId="2"/>
    <cellStyle name="Обычный 3" xfId="3"/>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604"/>
  <sheetViews>
    <sheetView tabSelected="1" view="pageBreakPreview" zoomScale="70" zoomScaleNormal="100" zoomScaleSheetLayoutView="70" workbookViewId="0">
      <selection activeCell="D7" sqref="D7"/>
    </sheetView>
  </sheetViews>
  <sheetFormatPr defaultRowHeight="14.4" x14ac:dyDescent="0.3"/>
  <cols>
    <col min="1" max="1" width="3.88671875" customWidth="1"/>
    <col min="2" max="2" width="4" customWidth="1"/>
    <col min="3" max="3" width="5.88671875" customWidth="1"/>
    <col min="4" max="4" width="96" customWidth="1"/>
    <col min="5" max="5" width="20.6640625" customWidth="1"/>
    <col min="6" max="6" width="9.6640625" customWidth="1"/>
    <col min="7" max="7" width="11.6640625" hidden="1" customWidth="1"/>
    <col min="8" max="8" width="21.88671875" style="49" hidden="1" customWidth="1"/>
    <col min="9" max="9" width="17.33203125" hidden="1" customWidth="1"/>
    <col min="10" max="10" width="20" hidden="1" customWidth="1"/>
    <col min="11" max="11" width="17.5546875" hidden="1" customWidth="1"/>
    <col min="12" max="12" width="17.6640625" hidden="1" customWidth="1"/>
    <col min="13" max="13" width="15.44140625" hidden="1" customWidth="1"/>
    <col min="14" max="14" width="18.109375" hidden="1" customWidth="1"/>
    <col min="15" max="15" width="14.5546875" hidden="1" customWidth="1"/>
    <col min="16" max="16" width="20" hidden="1" customWidth="1"/>
    <col min="17" max="17" width="11.5546875" hidden="1" customWidth="1"/>
    <col min="18" max="18" width="19.6640625" hidden="1" customWidth="1"/>
    <col min="19" max="19" width="16" hidden="1" customWidth="1"/>
    <col min="20" max="20" width="18.5546875" hidden="1" customWidth="1"/>
    <col min="21" max="21" width="14.6640625" hidden="1" customWidth="1"/>
    <col min="22" max="22" width="20" hidden="1" customWidth="1"/>
    <col min="23" max="23" width="16" hidden="1" customWidth="1"/>
    <col min="24" max="24" width="18.109375" customWidth="1"/>
    <col min="25" max="25" width="16.33203125" customWidth="1"/>
    <col min="26" max="26" width="16.6640625" customWidth="1"/>
  </cols>
  <sheetData>
    <row r="2" spans="2:26" s="49" customFormat="1" x14ac:dyDescent="0.3"/>
    <row r="3" spans="2:26" s="49" customFormat="1" ht="42" customHeight="1" x14ac:dyDescent="0.45">
      <c r="H3" s="170" t="s">
        <v>529</v>
      </c>
      <c r="I3" s="170"/>
      <c r="J3" s="170"/>
      <c r="K3" s="159"/>
      <c r="L3" s="173" t="s">
        <v>597</v>
      </c>
      <c r="M3" s="174"/>
      <c r="N3" s="174"/>
      <c r="O3" s="175"/>
      <c r="P3" s="175"/>
      <c r="Q3" s="175"/>
      <c r="R3" s="175"/>
      <c r="S3" s="159"/>
      <c r="T3" s="159"/>
      <c r="U3" s="159"/>
      <c r="V3" s="159"/>
      <c r="W3" s="159"/>
      <c r="X3" s="159"/>
      <c r="Y3" s="159"/>
      <c r="Z3" s="159"/>
    </row>
    <row r="4" spans="2:26" s="49" customFormat="1" ht="47.4" customHeight="1" x14ac:dyDescent="0.4">
      <c r="H4" s="176" t="s">
        <v>454</v>
      </c>
      <c r="I4" s="177"/>
      <c r="J4" s="177"/>
      <c r="K4" s="178"/>
      <c r="L4" s="178"/>
      <c r="M4" s="178"/>
      <c r="N4" s="178"/>
      <c r="O4" s="178"/>
      <c r="P4" s="178"/>
      <c r="Q4" s="178"/>
      <c r="R4" s="178"/>
      <c r="S4" s="159"/>
      <c r="T4" s="159"/>
      <c r="U4" s="159"/>
      <c r="V4" s="159"/>
      <c r="W4" s="159"/>
      <c r="X4" s="159"/>
      <c r="Y4" s="159"/>
      <c r="Z4" s="159"/>
    </row>
    <row r="5" spans="2:26" s="49" customFormat="1" ht="22.2" customHeight="1" x14ac:dyDescent="0.4">
      <c r="H5" s="179" t="s">
        <v>395</v>
      </c>
      <c r="I5" s="177"/>
      <c r="J5" s="177"/>
      <c r="K5" s="178"/>
      <c r="L5" s="178"/>
      <c r="M5" s="178"/>
      <c r="N5" s="178"/>
      <c r="O5" s="178"/>
      <c r="P5" s="178"/>
      <c r="Q5" s="178"/>
      <c r="R5" s="178"/>
      <c r="S5" s="159"/>
      <c r="T5" s="159"/>
      <c r="U5" s="159"/>
      <c r="V5" s="159"/>
      <c r="W5" s="159"/>
      <c r="X5" s="159"/>
      <c r="Y5" s="159"/>
      <c r="Z5" s="159"/>
    </row>
    <row r="6" spans="2:26" s="49" customFormat="1" ht="31.2" customHeight="1" x14ac:dyDescent="0.4">
      <c r="H6" s="179" t="s">
        <v>607</v>
      </c>
      <c r="I6" s="177"/>
      <c r="J6" s="177"/>
      <c r="K6" s="178"/>
      <c r="L6" s="178"/>
      <c r="M6" s="178"/>
      <c r="N6" s="178"/>
      <c r="O6" s="178"/>
      <c r="P6" s="178"/>
      <c r="Q6" s="178"/>
      <c r="R6" s="178"/>
      <c r="S6" s="159"/>
      <c r="T6" s="159"/>
      <c r="U6" s="159"/>
      <c r="V6" s="159"/>
      <c r="W6" s="159"/>
      <c r="X6" s="159"/>
      <c r="Y6" s="159"/>
      <c r="Z6" s="159"/>
    </row>
    <row r="7" spans="2:26" s="49" customFormat="1" ht="24.6" customHeight="1" x14ac:dyDescent="0.45">
      <c r="H7" s="92"/>
      <c r="I7" s="94"/>
      <c r="J7" s="94"/>
    </row>
    <row r="8" spans="2:26" s="49" customFormat="1" ht="1.95" customHeight="1" x14ac:dyDescent="0.45">
      <c r="H8" s="95"/>
      <c r="I8" s="94"/>
      <c r="J8" s="94"/>
    </row>
    <row r="9" spans="2:26" s="49" customFormat="1" ht="18" customHeight="1" x14ac:dyDescent="0.45">
      <c r="E9" s="90"/>
      <c r="F9" s="91"/>
      <c r="G9" s="91"/>
      <c r="H9" s="157" t="s">
        <v>455</v>
      </c>
      <c r="I9" s="158"/>
      <c r="J9" s="158"/>
      <c r="K9" s="159"/>
    </row>
    <row r="10" spans="2:26" s="49" customFormat="1" ht="24.6" customHeight="1" x14ac:dyDescent="0.45">
      <c r="E10" s="90"/>
      <c r="F10" s="91"/>
      <c r="G10" s="91"/>
      <c r="H10" s="68"/>
      <c r="I10" s="96"/>
      <c r="J10" s="96"/>
      <c r="L10" s="180" t="s">
        <v>455</v>
      </c>
      <c r="M10" s="159"/>
      <c r="N10" s="159"/>
      <c r="O10" s="159"/>
      <c r="P10" s="159"/>
      <c r="Q10" s="159"/>
      <c r="R10" s="159"/>
      <c r="S10" s="159"/>
      <c r="T10" s="159"/>
      <c r="U10" s="159"/>
      <c r="V10" s="159"/>
      <c r="W10" s="159"/>
      <c r="X10" s="159"/>
      <c r="Y10" s="159"/>
      <c r="Z10" s="159"/>
    </row>
    <row r="11" spans="2:26" s="49" customFormat="1" ht="24.6" customHeight="1" x14ac:dyDescent="0.45">
      <c r="E11" s="90"/>
      <c r="F11" s="91"/>
      <c r="G11" s="91"/>
      <c r="H11" s="122"/>
      <c r="I11" s="123"/>
      <c r="J11" s="123"/>
      <c r="L11" s="125"/>
      <c r="M11" s="124"/>
      <c r="N11" s="124"/>
    </row>
    <row r="12" spans="2:26" s="49" customFormat="1" ht="22.95" customHeight="1" x14ac:dyDescent="0.45">
      <c r="E12" s="90"/>
      <c r="F12" s="91"/>
      <c r="G12" s="91"/>
      <c r="H12" s="157" t="s">
        <v>393</v>
      </c>
      <c r="I12" s="158"/>
      <c r="J12" s="158"/>
      <c r="K12" s="159"/>
      <c r="L12" s="181" t="s">
        <v>393</v>
      </c>
      <c r="M12" s="159"/>
      <c r="N12" s="159"/>
      <c r="O12" s="159"/>
      <c r="P12" s="159"/>
      <c r="Q12" s="159"/>
      <c r="R12" s="159"/>
      <c r="S12" s="159"/>
      <c r="T12" s="159"/>
      <c r="U12" s="159"/>
      <c r="V12" s="159"/>
      <c r="W12" s="159"/>
      <c r="X12" s="159"/>
      <c r="Y12" s="159"/>
      <c r="Z12" s="159"/>
    </row>
    <row r="13" spans="2:26" s="49" customFormat="1" ht="24" customHeight="1" x14ac:dyDescent="0.45">
      <c r="E13" s="90"/>
      <c r="F13" s="91"/>
      <c r="G13" s="91"/>
      <c r="H13" s="157" t="s">
        <v>394</v>
      </c>
      <c r="I13" s="158"/>
      <c r="J13" s="158"/>
      <c r="K13" s="159"/>
      <c r="L13" s="159"/>
      <c r="M13" s="159"/>
      <c r="N13" s="159"/>
      <c r="O13" s="159"/>
      <c r="P13" s="159"/>
      <c r="Q13" s="159"/>
      <c r="R13" s="159"/>
      <c r="S13" s="159"/>
      <c r="T13" s="159"/>
      <c r="U13" s="159"/>
      <c r="V13" s="159"/>
      <c r="W13" s="159"/>
      <c r="X13" s="159"/>
      <c r="Y13" s="159"/>
      <c r="Z13" s="159"/>
    </row>
    <row r="14" spans="2:26" s="49" customFormat="1" ht="23.4" customHeight="1" x14ac:dyDescent="0.45">
      <c r="B14" s="50"/>
      <c r="C14" s="33"/>
      <c r="D14" s="33"/>
      <c r="E14" s="90"/>
      <c r="F14" s="91"/>
      <c r="G14" s="91"/>
      <c r="H14" s="157" t="s">
        <v>395</v>
      </c>
      <c r="I14" s="158"/>
      <c r="J14" s="158"/>
      <c r="K14" s="159"/>
      <c r="L14" s="159"/>
      <c r="M14" s="159"/>
      <c r="N14" s="159"/>
      <c r="O14" s="159"/>
      <c r="P14" s="159"/>
      <c r="Q14" s="159"/>
      <c r="R14" s="159"/>
      <c r="S14" s="159"/>
      <c r="T14" s="159"/>
      <c r="U14" s="159"/>
      <c r="V14" s="159"/>
      <c r="W14" s="159"/>
      <c r="X14" s="159"/>
      <c r="Y14" s="159"/>
      <c r="Z14" s="159"/>
    </row>
    <row r="15" spans="2:26" ht="25.2" x14ac:dyDescent="0.45">
      <c r="B15" s="12"/>
      <c r="C15" s="33"/>
      <c r="D15" s="33"/>
      <c r="E15" s="90"/>
      <c r="F15" s="91"/>
      <c r="G15" s="91"/>
      <c r="H15" s="157" t="s">
        <v>456</v>
      </c>
      <c r="I15" s="158"/>
      <c r="J15" s="158"/>
      <c r="K15" s="159"/>
      <c r="L15" s="159"/>
      <c r="M15" s="159"/>
      <c r="N15" s="159"/>
      <c r="O15" s="159"/>
      <c r="P15" s="159"/>
      <c r="Q15" s="159"/>
      <c r="R15" s="159"/>
      <c r="S15" s="159"/>
      <c r="T15" s="159"/>
      <c r="U15" s="159"/>
      <c r="V15" s="159"/>
      <c r="W15" s="159"/>
      <c r="X15" s="159"/>
      <c r="Y15" s="159"/>
      <c r="Z15" s="159"/>
    </row>
    <row r="16" spans="2:26" ht="32.4" customHeight="1" x14ac:dyDescent="0.45">
      <c r="B16" s="12"/>
      <c r="C16" s="33"/>
      <c r="D16" s="33"/>
      <c r="E16" s="61"/>
      <c r="F16" s="62"/>
      <c r="G16" s="68"/>
      <c r="H16" s="70"/>
    </row>
    <row r="17" spans="2:26" ht="22.8" x14ac:dyDescent="0.4">
      <c r="B17" s="12"/>
      <c r="C17" s="33"/>
      <c r="D17" s="34"/>
      <c r="E17" s="38"/>
      <c r="F17" s="167"/>
      <c r="G17" s="167"/>
    </row>
    <row r="18" spans="2:26" ht="4.5" customHeight="1" x14ac:dyDescent="0.4">
      <c r="B18" s="12"/>
      <c r="C18" s="33"/>
      <c r="D18" s="34"/>
      <c r="E18" s="35"/>
      <c r="F18" s="167"/>
      <c r="G18" s="168"/>
    </row>
    <row r="19" spans="2:26" ht="23.4" customHeight="1" x14ac:dyDescent="0.4">
      <c r="B19" s="12"/>
      <c r="C19" s="191" t="s">
        <v>259</v>
      </c>
      <c r="D19" s="191"/>
      <c r="E19" s="191"/>
      <c r="F19" s="191"/>
      <c r="G19" s="191"/>
      <c r="H19" s="178"/>
      <c r="I19" s="178"/>
      <c r="J19" s="178"/>
      <c r="K19" s="178"/>
      <c r="L19" s="178"/>
      <c r="M19" s="178"/>
      <c r="N19" s="178"/>
      <c r="O19" s="178"/>
      <c r="P19" s="178"/>
      <c r="Q19" s="178"/>
      <c r="R19" s="178"/>
      <c r="S19" s="159"/>
      <c r="T19" s="159"/>
      <c r="U19" s="159"/>
      <c r="V19" s="159"/>
      <c r="W19" s="159"/>
      <c r="X19" s="159"/>
      <c r="Y19" s="159"/>
      <c r="Z19" s="159"/>
    </row>
    <row r="20" spans="2:26" ht="14.4" hidden="1" customHeight="1" x14ac:dyDescent="0.4">
      <c r="B20" s="12"/>
    </row>
    <row r="21" spans="2:26" ht="22.8" x14ac:dyDescent="0.4">
      <c r="B21" s="12"/>
      <c r="C21" s="192" t="s">
        <v>260</v>
      </c>
      <c r="D21" s="192"/>
      <c r="E21" s="192"/>
      <c r="F21" s="192"/>
      <c r="G21" s="192"/>
      <c r="H21" s="159"/>
      <c r="I21" s="159"/>
      <c r="J21" s="159"/>
      <c r="K21" s="159"/>
      <c r="L21" s="159"/>
      <c r="M21" s="159"/>
      <c r="N21" s="159"/>
      <c r="O21" s="159"/>
      <c r="P21" s="159"/>
      <c r="Q21" s="159"/>
      <c r="R21" s="159"/>
      <c r="S21" s="159"/>
      <c r="T21" s="159"/>
      <c r="U21" s="159"/>
      <c r="V21" s="159"/>
      <c r="W21" s="159"/>
      <c r="X21" s="159"/>
      <c r="Y21" s="159"/>
      <c r="Z21" s="159"/>
    </row>
    <row r="22" spans="2:26" ht="22.8" x14ac:dyDescent="0.4">
      <c r="B22" s="12"/>
      <c r="C22" s="192" t="s">
        <v>317</v>
      </c>
      <c r="D22" s="159"/>
      <c r="E22" s="159"/>
      <c r="F22" s="159"/>
      <c r="G22" s="159"/>
      <c r="H22" s="159"/>
      <c r="I22" s="159"/>
      <c r="J22" s="159"/>
      <c r="K22" s="159"/>
      <c r="L22" s="159"/>
      <c r="M22" s="159"/>
      <c r="N22" s="159"/>
      <c r="O22" s="159"/>
      <c r="P22" s="159"/>
      <c r="Q22" s="159"/>
      <c r="R22" s="159"/>
      <c r="S22" s="159"/>
      <c r="T22" s="159"/>
      <c r="U22" s="159"/>
      <c r="V22" s="159"/>
      <c r="W22" s="159"/>
      <c r="X22" s="159"/>
      <c r="Y22" s="159"/>
      <c r="Z22" s="159"/>
    </row>
    <row r="23" spans="2:26" ht="22.8" x14ac:dyDescent="0.4">
      <c r="B23" s="12"/>
      <c r="C23" s="193" t="s">
        <v>261</v>
      </c>
      <c r="D23" s="193"/>
      <c r="E23" s="193"/>
      <c r="F23" s="193"/>
      <c r="G23" s="193"/>
      <c r="H23" s="159"/>
      <c r="I23" s="159"/>
      <c r="J23" s="159"/>
      <c r="K23" s="159"/>
      <c r="L23" s="159"/>
      <c r="M23" s="159"/>
      <c r="N23" s="159"/>
      <c r="O23" s="159"/>
      <c r="P23" s="159"/>
      <c r="Q23" s="159"/>
      <c r="R23" s="159"/>
      <c r="S23" s="159"/>
      <c r="T23" s="159"/>
      <c r="U23" s="159"/>
      <c r="V23" s="159"/>
      <c r="W23" s="159"/>
      <c r="X23" s="159"/>
      <c r="Y23" s="159"/>
      <c r="Z23" s="159"/>
    </row>
    <row r="24" spans="2:26" ht="22.8" x14ac:dyDescent="0.4">
      <c r="B24" s="12"/>
      <c r="C24" s="192" t="s">
        <v>392</v>
      </c>
      <c r="D24" s="192"/>
      <c r="E24" s="192"/>
      <c r="F24" s="192"/>
      <c r="G24" s="192"/>
      <c r="H24" s="159"/>
      <c r="I24" s="159"/>
      <c r="J24" s="159"/>
      <c r="K24" s="159"/>
      <c r="L24" s="159"/>
      <c r="M24" s="159"/>
      <c r="N24" s="159"/>
      <c r="O24" s="159"/>
      <c r="P24" s="159"/>
      <c r="Q24" s="159"/>
      <c r="R24" s="159"/>
      <c r="S24" s="159"/>
      <c r="T24" s="159"/>
      <c r="U24" s="159"/>
      <c r="V24" s="159"/>
      <c r="W24" s="159"/>
      <c r="X24" s="159"/>
      <c r="Y24" s="159"/>
      <c r="Z24" s="159"/>
    </row>
    <row r="25" spans="2:26" ht="15" customHeight="1" x14ac:dyDescent="0.4">
      <c r="B25" s="12"/>
      <c r="C25" s="12"/>
      <c r="D25" s="11"/>
      <c r="E25" s="8"/>
      <c r="F25" s="8"/>
      <c r="G25" s="8"/>
    </row>
    <row r="26" spans="2:26" ht="18.75" customHeight="1" x14ac:dyDescent="0.4">
      <c r="B26" s="12"/>
      <c r="C26" s="12"/>
      <c r="D26" s="11"/>
      <c r="E26" s="12"/>
      <c r="F26" s="11"/>
      <c r="G26" s="11"/>
      <c r="H26" s="33"/>
      <c r="K26" s="171" t="s">
        <v>533</v>
      </c>
      <c r="L26" s="172"/>
      <c r="N26" s="50" t="s">
        <v>534</v>
      </c>
      <c r="R26" s="50"/>
      <c r="T26" s="50"/>
      <c r="U26" s="189" t="s">
        <v>591</v>
      </c>
      <c r="V26" s="190"/>
      <c r="W26" s="190"/>
      <c r="X26" s="190"/>
      <c r="Y26" s="172"/>
      <c r="Z26" s="172"/>
    </row>
    <row r="27" spans="2:26" ht="67.2" customHeight="1" x14ac:dyDescent="0.4">
      <c r="B27" s="12"/>
      <c r="C27" s="6" t="s">
        <v>0</v>
      </c>
      <c r="D27" s="81" t="s">
        <v>1</v>
      </c>
      <c r="E27" s="81" t="s">
        <v>2</v>
      </c>
      <c r="F27" s="81" t="s">
        <v>3</v>
      </c>
      <c r="G27" s="81" t="s">
        <v>31</v>
      </c>
      <c r="H27" s="60" t="s">
        <v>396</v>
      </c>
      <c r="I27" s="60" t="s">
        <v>453</v>
      </c>
      <c r="J27" s="60" t="s">
        <v>396</v>
      </c>
      <c r="K27" s="60" t="s">
        <v>453</v>
      </c>
      <c r="L27" s="60" t="s">
        <v>396</v>
      </c>
      <c r="M27" s="60" t="s">
        <v>453</v>
      </c>
      <c r="N27" s="60" t="s">
        <v>396</v>
      </c>
      <c r="O27" s="60" t="s">
        <v>453</v>
      </c>
      <c r="P27" s="60" t="s">
        <v>396</v>
      </c>
      <c r="Q27" s="60" t="s">
        <v>453</v>
      </c>
      <c r="R27" s="60" t="s">
        <v>396</v>
      </c>
      <c r="S27" s="60" t="s">
        <v>453</v>
      </c>
      <c r="T27" s="60" t="s">
        <v>396</v>
      </c>
      <c r="U27" s="60" t="s">
        <v>453</v>
      </c>
      <c r="V27" s="60" t="s">
        <v>396</v>
      </c>
      <c r="W27" s="60" t="s">
        <v>453</v>
      </c>
      <c r="X27" s="60" t="s">
        <v>396</v>
      </c>
      <c r="Y27" s="60" t="s">
        <v>453</v>
      </c>
      <c r="Z27" s="60" t="s">
        <v>396</v>
      </c>
    </row>
    <row r="28" spans="2:26" ht="21" x14ac:dyDescent="0.4">
      <c r="B28" s="12"/>
      <c r="C28" s="81">
        <v>1</v>
      </c>
      <c r="D28" s="81">
        <v>2</v>
      </c>
      <c r="E28" s="81">
        <v>3</v>
      </c>
      <c r="F28" s="81">
        <v>4</v>
      </c>
      <c r="G28" s="81"/>
      <c r="H28" s="57">
        <v>5</v>
      </c>
      <c r="I28" s="57">
        <v>6</v>
      </c>
      <c r="J28" s="57">
        <v>7</v>
      </c>
      <c r="K28" s="57">
        <v>6</v>
      </c>
      <c r="L28" s="57">
        <v>5</v>
      </c>
      <c r="M28" s="57">
        <v>6</v>
      </c>
      <c r="N28" s="57">
        <v>5</v>
      </c>
      <c r="O28" s="57">
        <v>6</v>
      </c>
      <c r="P28" s="57">
        <v>5</v>
      </c>
      <c r="Q28" s="57">
        <v>6</v>
      </c>
      <c r="R28" s="57">
        <v>7</v>
      </c>
      <c r="S28" s="57">
        <v>6</v>
      </c>
      <c r="T28" s="57">
        <v>5</v>
      </c>
      <c r="U28" s="57">
        <v>6</v>
      </c>
      <c r="V28" s="57">
        <v>5</v>
      </c>
      <c r="W28" s="57">
        <v>6</v>
      </c>
      <c r="X28" s="57">
        <v>5</v>
      </c>
      <c r="Y28" s="57">
        <v>6</v>
      </c>
      <c r="Z28" s="57">
        <v>7</v>
      </c>
    </row>
    <row r="29" spans="2:26" ht="40.799999999999997" x14ac:dyDescent="0.4">
      <c r="B29" s="12"/>
      <c r="C29" s="13">
        <v>1</v>
      </c>
      <c r="D29" s="9" t="s">
        <v>263</v>
      </c>
      <c r="E29" s="13" t="s">
        <v>4</v>
      </c>
      <c r="F29" s="13"/>
      <c r="G29" s="15"/>
      <c r="H29" s="73">
        <f>H30+H67</f>
        <v>816547</v>
      </c>
      <c r="I29" s="73">
        <f>I30+I67</f>
        <v>23499.500000000004</v>
      </c>
      <c r="J29" s="73">
        <f>H29+I29</f>
        <v>840046.5</v>
      </c>
      <c r="K29" s="73">
        <f>K30+K67</f>
        <v>4799.9999999999991</v>
      </c>
      <c r="L29" s="73">
        <f t="shared" ref="L29:L96" si="0">J29+K29</f>
        <v>844846.5</v>
      </c>
      <c r="M29" s="73">
        <f>M30+M67</f>
        <v>56923.7</v>
      </c>
      <c r="N29" s="73">
        <f t="shared" ref="N29:N96" si="1">L29+M29</f>
        <v>901770.2</v>
      </c>
      <c r="O29" s="73">
        <f>O30+O67</f>
        <v>0</v>
      </c>
      <c r="P29" s="73">
        <f t="shared" ref="P29:P96" si="2">N29+O29</f>
        <v>901770.2</v>
      </c>
      <c r="Q29" s="73">
        <f>Q30+Q67</f>
        <v>1252.2</v>
      </c>
      <c r="R29" s="73">
        <f t="shared" ref="R29:T96" si="3">P29+Q29</f>
        <v>903022.39999999991</v>
      </c>
      <c r="S29" s="73">
        <f>S30+S67</f>
        <v>20280.7</v>
      </c>
      <c r="T29" s="73">
        <f t="shared" si="3"/>
        <v>923303.09999999986</v>
      </c>
      <c r="U29" s="73">
        <f>U30+U67</f>
        <v>0</v>
      </c>
      <c r="V29" s="73">
        <f t="shared" ref="V29:Z96" si="4">T29+U29</f>
        <v>923303.09999999986</v>
      </c>
      <c r="W29" s="73">
        <f>W30+W67</f>
        <v>13167.5</v>
      </c>
      <c r="X29" s="73">
        <f t="shared" si="4"/>
        <v>936470.59999999986</v>
      </c>
      <c r="Y29" s="73">
        <f>Y30+Y67</f>
        <v>27602.6</v>
      </c>
      <c r="Z29" s="73">
        <f t="shared" si="4"/>
        <v>964073.19999999984</v>
      </c>
    </row>
    <row r="30" spans="2:26" ht="48" customHeight="1" x14ac:dyDescent="0.4">
      <c r="B30" s="12"/>
      <c r="C30" s="81"/>
      <c r="D30" s="39" t="s">
        <v>255</v>
      </c>
      <c r="E30" s="76" t="s">
        <v>5</v>
      </c>
      <c r="F30" s="76"/>
      <c r="G30" s="40"/>
      <c r="H30" s="74">
        <f>H31+H37+H51+H58+H35+H62+H41+H44+H48+H55</f>
        <v>726064.8</v>
      </c>
      <c r="I30" s="74">
        <f>I31+I37+I51+I58+I35+I62+I41+I44+I48+I55+I46+I64</f>
        <v>11372.500000000004</v>
      </c>
      <c r="J30" s="74">
        <f t="shared" ref="J30:J107" si="5">H30+I30</f>
        <v>737437.3</v>
      </c>
      <c r="K30" s="74">
        <f>K31+K37+K51+K58+K35+K62+K41+K44+K48+K55+K46+K64</f>
        <v>5193.6999999999989</v>
      </c>
      <c r="L30" s="74">
        <f t="shared" si="0"/>
        <v>742631</v>
      </c>
      <c r="M30" s="74">
        <f>M31+M37+M51+M58+M35+M62+M41+M44+M48+M55+M46+M64+M60</f>
        <v>56923.7</v>
      </c>
      <c r="N30" s="74">
        <f t="shared" si="1"/>
        <v>799554.7</v>
      </c>
      <c r="O30" s="74">
        <f>O31+O37+O51+O58+O35+O62+O41+O44+O48+O55+O46+O64+O60</f>
        <v>0</v>
      </c>
      <c r="P30" s="74">
        <f t="shared" si="2"/>
        <v>799554.7</v>
      </c>
      <c r="Q30" s="74">
        <f>Q31+Q37+Q51+Q58+Q35+Q62+Q41+Q44+Q48+Q55+Q46+Q64+Q60</f>
        <v>1252.2</v>
      </c>
      <c r="R30" s="74">
        <f t="shared" si="3"/>
        <v>800806.89999999991</v>
      </c>
      <c r="S30" s="74">
        <f>S31+S37+S51+S58+S35+S62+S41+S44+S48+S55+S46+S64+S60</f>
        <v>19724.8</v>
      </c>
      <c r="T30" s="74">
        <f t="shared" si="3"/>
        <v>820531.7</v>
      </c>
      <c r="U30" s="74">
        <f>U31+U37+U51+U58+U35+U62+U41+U44+U48+U55+U46+U64+U60</f>
        <v>0</v>
      </c>
      <c r="V30" s="74">
        <f t="shared" si="4"/>
        <v>820531.7</v>
      </c>
      <c r="W30" s="74">
        <f>W31+W37+W51+W58+W35+W62+W41+W44+W48+W55+W46+W64+W60+W39</f>
        <v>12549.9</v>
      </c>
      <c r="X30" s="74">
        <f t="shared" si="4"/>
        <v>833081.6</v>
      </c>
      <c r="Y30" s="74">
        <f>Y31+Y37+Y51+Y58+Y35+Y62+Y41+Y44+Y48+Y55+Y46+Y64+Y60+Y39</f>
        <v>31961.7</v>
      </c>
      <c r="Z30" s="74">
        <f t="shared" si="4"/>
        <v>865043.29999999993</v>
      </c>
    </row>
    <row r="31" spans="2:26" ht="41.4" customHeight="1" x14ac:dyDescent="0.4">
      <c r="B31" s="12"/>
      <c r="C31" s="7"/>
      <c r="D31" s="39" t="s">
        <v>79</v>
      </c>
      <c r="E31" s="76" t="s">
        <v>8</v>
      </c>
      <c r="F31" s="76"/>
      <c r="G31" s="40"/>
      <c r="H31" s="74">
        <f>H32+H33+H34</f>
        <v>201313.7</v>
      </c>
      <c r="I31" s="74">
        <f>I32+I33+I34</f>
        <v>33594.9</v>
      </c>
      <c r="J31" s="74">
        <f t="shared" si="5"/>
        <v>234908.6</v>
      </c>
      <c r="K31" s="74">
        <f>K32+K33+K34</f>
        <v>-7544</v>
      </c>
      <c r="L31" s="74">
        <f t="shared" si="0"/>
        <v>227364.6</v>
      </c>
      <c r="M31" s="74">
        <f>M32+M33+M34</f>
        <v>27.9</v>
      </c>
      <c r="N31" s="74">
        <f t="shared" si="1"/>
        <v>227392.5</v>
      </c>
      <c r="O31" s="74">
        <f>O32+O33+O34</f>
        <v>0</v>
      </c>
      <c r="P31" s="74">
        <f t="shared" si="2"/>
        <v>227392.5</v>
      </c>
      <c r="Q31" s="74">
        <f>Q32+Q33+Q34</f>
        <v>350</v>
      </c>
      <c r="R31" s="74">
        <f t="shared" si="3"/>
        <v>227742.5</v>
      </c>
      <c r="S31" s="74">
        <f>S32+S33+S34</f>
        <v>-200.1</v>
      </c>
      <c r="T31" s="74">
        <f t="shared" si="3"/>
        <v>227542.39999999999</v>
      </c>
      <c r="U31" s="74">
        <f>U32+U33+U34</f>
        <v>0</v>
      </c>
      <c r="V31" s="74">
        <f t="shared" si="4"/>
        <v>227542.39999999999</v>
      </c>
      <c r="W31" s="74">
        <f>W32+W33+W34</f>
        <v>12185.3</v>
      </c>
      <c r="X31" s="74">
        <f t="shared" si="4"/>
        <v>239727.69999999998</v>
      </c>
      <c r="Y31" s="74">
        <f>Y32+Y33+Y34</f>
        <v>0</v>
      </c>
      <c r="Z31" s="74">
        <f t="shared" si="4"/>
        <v>239727.69999999998</v>
      </c>
    </row>
    <row r="32" spans="2:26" ht="21" x14ac:dyDescent="0.4">
      <c r="B32" s="12"/>
      <c r="C32" s="148"/>
      <c r="D32" s="154" t="s">
        <v>6</v>
      </c>
      <c r="E32" s="150" t="s">
        <v>8</v>
      </c>
      <c r="F32" s="150">
        <v>600</v>
      </c>
      <c r="G32" s="40">
        <v>1</v>
      </c>
      <c r="H32" s="74">
        <v>84883.8</v>
      </c>
      <c r="I32" s="74"/>
      <c r="J32" s="74">
        <f t="shared" si="5"/>
        <v>84883.8</v>
      </c>
      <c r="K32" s="74">
        <v>1397.4</v>
      </c>
      <c r="L32" s="74">
        <f t="shared" si="0"/>
        <v>86281.2</v>
      </c>
      <c r="M32" s="74"/>
      <c r="N32" s="74">
        <f t="shared" si="1"/>
        <v>86281.2</v>
      </c>
      <c r="O32" s="74"/>
      <c r="P32" s="74">
        <f t="shared" si="2"/>
        <v>86281.2</v>
      </c>
      <c r="Q32" s="74"/>
      <c r="R32" s="74">
        <f t="shared" si="3"/>
        <v>86281.2</v>
      </c>
      <c r="S32" s="74"/>
      <c r="T32" s="74">
        <f t="shared" si="3"/>
        <v>86281.2</v>
      </c>
      <c r="U32" s="74"/>
      <c r="V32" s="74">
        <f t="shared" si="4"/>
        <v>86281.2</v>
      </c>
      <c r="W32" s="74">
        <v>2882.8</v>
      </c>
      <c r="X32" s="74">
        <f t="shared" si="4"/>
        <v>89164</v>
      </c>
      <c r="Y32" s="74"/>
      <c r="Z32" s="74">
        <f t="shared" si="4"/>
        <v>89164</v>
      </c>
    </row>
    <row r="33" spans="2:26" ht="21" x14ac:dyDescent="0.4">
      <c r="B33" s="12"/>
      <c r="C33" s="148"/>
      <c r="D33" s="155"/>
      <c r="E33" s="151"/>
      <c r="F33" s="151"/>
      <c r="G33" s="40">
        <v>2</v>
      </c>
      <c r="H33" s="74">
        <v>104285.4</v>
      </c>
      <c r="I33" s="74">
        <v>-23.9</v>
      </c>
      <c r="J33" s="74">
        <f t="shared" si="5"/>
        <v>104261.5</v>
      </c>
      <c r="K33" s="74">
        <v>1913.5</v>
      </c>
      <c r="L33" s="74">
        <f t="shared" si="0"/>
        <v>106175</v>
      </c>
      <c r="M33" s="74">
        <v>27.9</v>
      </c>
      <c r="N33" s="74">
        <f t="shared" si="1"/>
        <v>106202.9</v>
      </c>
      <c r="O33" s="74"/>
      <c r="P33" s="74">
        <f t="shared" si="2"/>
        <v>106202.9</v>
      </c>
      <c r="Q33" s="74"/>
      <c r="R33" s="74">
        <f t="shared" si="3"/>
        <v>106202.9</v>
      </c>
      <c r="S33" s="74">
        <v>-200.1</v>
      </c>
      <c r="T33" s="74">
        <f t="shared" si="3"/>
        <v>106002.79999999999</v>
      </c>
      <c r="U33" s="74"/>
      <c r="V33" s="74">
        <f t="shared" si="4"/>
        <v>106002.79999999999</v>
      </c>
      <c r="W33" s="74">
        <v>6318.8</v>
      </c>
      <c r="X33" s="74">
        <f t="shared" si="4"/>
        <v>112321.59999999999</v>
      </c>
      <c r="Y33" s="74"/>
      <c r="Z33" s="74">
        <f t="shared" si="4"/>
        <v>112321.59999999999</v>
      </c>
    </row>
    <row r="34" spans="2:26" ht="13.8" customHeight="1" x14ac:dyDescent="0.4">
      <c r="B34" s="12"/>
      <c r="C34" s="148"/>
      <c r="D34" s="156"/>
      <c r="E34" s="152"/>
      <c r="F34" s="152"/>
      <c r="G34" s="40">
        <v>3</v>
      </c>
      <c r="H34" s="74">
        <v>12144.5</v>
      </c>
      <c r="I34" s="74">
        <v>33618.800000000003</v>
      </c>
      <c r="J34" s="74">
        <f t="shared" si="5"/>
        <v>45763.3</v>
      </c>
      <c r="K34" s="74">
        <v>-10854.9</v>
      </c>
      <c r="L34" s="74">
        <f t="shared" si="0"/>
        <v>34908.400000000001</v>
      </c>
      <c r="M34" s="74"/>
      <c r="N34" s="74">
        <f t="shared" si="1"/>
        <v>34908.400000000001</v>
      </c>
      <c r="O34" s="74"/>
      <c r="P34" s="74">
        <f t="shared" si="2"/>
        <v>34908.400000000001</v>
      </c>
      <c r="Q34" s="74">
        <v>350</v>
      </c>
      <c r="R34" s="74">
        <f t="shared" si="3"/>
        <v>35258.400000000001</v>
      </c>
      <c r="S34" s="74"/>
      <c r="T34" s="74">
        <f t="shared" si="3"/>
        <v>35258.400000000001</v>
      </c>
      <c r="U34" s="74"/>
      <c r="V34" s="74">
        <f t="shared" si="4"/>
        <v>35258.400000000001</v>
      </c>
      <c r="W34" s="74">
        <v>2983.7</v>
      </c>
      <c r="X34" s="74">
        <f t="shared" si="4"/>
        <v>38242.1</v>
      </c>
      <c r="Y34" s="74"/>
      <c r="Z34" s="74">
        <f t="shared" si="4"/>
        <v>38242.1</v>
      </c>
    </row>
    <row r="35" spans="2:26" s="49" customFormat="1" ht="22.5" customHeight="1" x14ac:dyDescent="0.4">
      <c r="B35" s="50"/>
      <c r="C35" s="81"/>
      <c r="D35" s="21" t="s">
        <v>301</v>
      </c>
      <c r="E35" s="65" t="s">
        <v>434</v>
      </c>
      <c r="F35" s="65"/>
      <c r="G35" s="40"/>
      <c r="H35" s="74">
        <f>H36</f>
        <v>603</v>
      </c>
      <c r="I35" s="74">
        <f>I36</f>
        <v>0</v>
      </c>
      <c r="J35" s="74">
        <f t="shared" si="5"/>
        <v>603</v>
      </c>
      <c r="K35" s="74">
        <f>K36</f>
        <v>1025.9000000000001</v>
      </c>
      <c r="L35" s="74">
        <f t="shared" si="0"/>
        <v>1628.9</v>
      </c>
      <c r="M35" s="74">
        <f>M36</f>
        <v>603</v>
      </c>
      <c r="N35" s="74">
        <f t="shared" si="1"/>
        <v>2231.9</v>
      </c>
      <c r="O35" s="74">
        <f>O36</f>
        <v>0</v>
      </c>
      <c r="P35" s="74">
        <f t="shared" si="2"/>
        <v>2231.9</v>
      </c>
      <c r="Q35" s="74">
        <f>Q36</f>
        <v>902.2</v>
      </c>
      <c r="R35" s="74">
        <f t="shared" si="3"/>
        <v>3134.1000000000004</v>
      </c>
      <c r="S35" s="74">
        <f>S36</f>
        <v>0</v>
      </c>
      <c r="T35" s="74">
        <f t="shared" si="3"/>
        <v>3134.1000000000004</v>
      </c>
      <c r="U35" s="74">
        <f>U36</f>
        <v>0</v>
      </c>
      <c r="V35" s="74">
        <f t="shared" si="4"/>
        <v>3134.1000000000004</v>
      </c>
      <c r="W35" s="74">
        <f>W36</f>
        <v>0</v>
      </c>
      <c r="X35" s="74">
        <f t="shared" si="4"/>
        <v>3134.1000000000004</v>
      </c>
      <c r="Y35" s="74">
        <f>Y36</f>
        <v>2300</v>
      </c>
      <c r="Z35" s="74">
        <f t="shared" si="4"/>
        <v>5434.1</v>
      </c>
    </row>
    <row r="36" spans="2:26" s="49" customFormat="1" ht="39.75" customHeight="1" x14ac:dyDescent="0.4">
      <c r="B36" s="50"/>
      <c r="C36" s="81"/>
      <c r="D36" s="21" t="s">
        <v>20</v>
      </c>
      <c r="E36" s="65" t="s">
        <v>434</v>
      </c>
      <c r="F36" s="65" t="s">
        <v>284</v>
      </c>
      <c r="G36" s="40"/>
      <c r="H36" s="74">
        <v>603</v>
      </c>
      <c r="I36" s="74"/>
      <c r="J36" s="74">
        <f t="shared" si="5"/>
        <v>603</v>
      </c>
      <c r="K36" s="74">
        <v>1025.9000000000001</v>
      </c>
      <c r="L36" s="74">
        <f t="shared" si="0"/>
        <v>1628.9</v>
      </c>
      <c r="M36" s="74">
        <v>603</v>
      </c>
      <c r="N36" s="74">
        <f t="shared" si="1"/>
        <v>2231.9</v>
      </c>
      <c r="O36" s="74"/>
      <c r="P36" s="74">
        <f t="shared" si="2"/>
        <v>2231.9</v>
      </c>
      <c r="Q36" s="74">
        <v>902.2</v>
      </c>
      <c r="R36" s="74">
        <f t="shared" si="3"/>
        <v>3134.1000000000004</v>
      </c>
      <c r="S36" s="74"/>
      <c r="T36" s="74">
        <f t="shared" si="3"/>
        <v>3134.1000000000004</v>
      </c>
      <c r="U36" s="74"/>
      <c r="V36" s="74">
        <f t="shared" si="4"/>
        <v>3134.1000000000004</v>
      </c>
      <c r="W36" s="74"/>
      <c r="X36" s="74">
        <f t="shared" si="4"/>
        <v>3134.1000000000004</v>
      </c>
      <c r="Y36" s="74">
        <v>2300</v>
      </c>
      <c r="Z36" s="74">
        <f t="shared" si="4"/>
        <v>5434.1</v>
      </c>
    </row>
    <row r="37" spans="2:26" s="49" customFormat="1" ht="31.2" customHeight="1" x14ac:dyDescent="0.4">
      <c r="B37" s="50"/>
      <c r="C37" s="81"/>
      <c r="D37" s="78" t="s">
        <v>19</v>
      </c>
      <c r="E37" s="76" t="s">
        <v>318</v>
      </c>
      <c r="F37" s="82"/>
      <c r="G37" s="40"/>
      <c r="H37" s="74">
        <f>H38</f>
        <v>2214.1999999999998</v>
      </c>
      <c r="I37" s="74">
        <f>I38</f>
        <v>0</v>
      </c>
      <c r="J37" s="74">
        <f t="shared" si="5"/>
        <v>2214.1999999999998</v>
      </c>
      <c r="K37" s="74">
        <f>K38</f>
        <v>856.9</v>
      </c>
      <c r="L37" s="74">
        <f t="shared" si="0"/>
        <v>3071.1</v>
      </c>
      <c r="M37" s="74">
        <f>M38</f>
        <v>2456.4</v>
      </c>
      <c r="N37" s="74">
        <f t="shared" si="1"/>
        <v>5527.5</v>
      </c>
      <c r="O37" s="74">
        <f>O38</f>
        <v>0</v>
      </c>
      <c r="P37" s="74">
        <f t="shared" si="2"/>
        <v>5527.5</v>
      </c>
      <c r="Q37" s="74">
        <f>Q38</f>
        <v>0</v>
      </c>
      <c r="R37" s="74">
        <f t="shared" si="3"/>
        <v>5527.5</v>
      </c>
      <c r="S37" s="74">
        <f>S38</f>
        <v>72.7</v>
      </c>
      <c r="T37" s="74">
        <f t="shared" si="3"/>
        <v>5600.2</v>
      </c>
      <c r="U37" s="74">
        <f>U38</f>
        <v>0</v>
      </c>
      <c r="V37" s="74">
        <f t="shared" si="4"/>
        <v>5600.2</v>
      </c>
      <c r="W37" s="74">
        <f>W38</f>
        <v>0</v>
      </c>
      <c r="X37" s="74">
        <f t="shared" si="4"/>
        <v>5600.2</v>
      </c>
      <c r="Y37" s="74">
        <f>Y38</f>
        <v>4359.1000000000004</v>
      </c>
      <c r="Z37" s="74">
        <f t="shared" si="4"/>
        <v>9959.2999999999993</v>
      </c>
    </row>
    <row r="38" spans="2:26" s="49" customFormat="1" ht="51.75" customHeight="1" x14ac:dyDescent="0.4">
      <c r="B38" s="50"/>
      <c r="C38" s="81"/>
      <c r="D38" s="78" t="s">
        <v>6</v>
      </c>
      <c r="E38" s="76" t="s">
        <v>318</v>
      </c>
      <c r="F38" s="82">
        <v>600</v>
      </c>
      <c r="G38" s="40"/>
      <c r="H38" s="74">
        <v>2214.1999999999998</v>
      </c>
      <c r="I38" s="74"/>
      <c r="J38" s="74">
        <f t="shared" si="5"/>
        <v>2214.1999999999998</v>
      </c>
      <c r="K38" s="74">
        <v>856.9</v>
      </c>
      <c r="L38" s="74">
        <f t="shared" si="0"/>
        <v>3071.1</v>
      </c>
      <c r="M38" s="74">
        <v>2456.4</v>
      </c>
      <c r="N38" s="74">
        <f t="shared" si="1"/>
        <v>5527.5</v>
      </c>
      <c r="O38" s="74"/>
      <c r="P38" s="74">
        <f t="shared" si="2"/>
        <v>5527.5</v>
      </c>
      <c r="Q38" s="74"/>
      <c r="R38" s="74">
        <f t="shared" si="3"/>
        <v>5527.5</v>
      </c>
      <c r="S38" s="74">
        <v>72.7</v>
      </c>
      <c r="T38" s="74">
        <f t="shared" si="3"/>
        <v>5600.2</v>
      </c>
      <c r="U38" s="74"/>
      <c r="V38" s="74">
        <f t="shared" si="4"/>
        <v>5600.2</v>
      </c>
      <c r="W38" s="74"/>
      <c r="X38" s="74">
        <f t="shared" si="4"/>
        <v>5600.2</v>
      </c>
      <c r="Y38" s="74">
        <v>4359.1000000000004</v>
      </c>
      <c r="Z38" s="74">
        <f t="shared" si="4"/>
        <v>9959.2999999999993</v>
      </c>
    </row>
    <row r="39" spans="2:26" s="49" customFormat="1" ht="84.6" customHeight="1" x14ac:dyDescent="0.4">
      <c r="B39" s="50"/>
      <c r="C39" s="146"/>
      <c r="D39" s="144" t="s">
        <v>598</v>
      </c>
      <c r="E39" s="65" t="s">
        <v>596</v>
      </c>
      <c r="F39" s="145"/>
      <c r="G39" s="40"/>
      <c r="H39" s="74"/>
      <c r="I39" s="74"/>
      <c r="J39" s="74"/>
      <c r="K39" s="74"/>
      <c r="L39" s="74"/>
      <c r="M39" s="74"/>
      <c r="N39" s="74"/>
      <c r="O39" s="74"/>
      <c r="P39" s="74"/>
      <c r="Q39" s="74"/>
      <c r="R39" s="74"/>
      <c r="S39" s="74"/>
      <c r="T39" s="74"/>
      <c r="U39" s="74"/>
      <c r="V39" s="74">
        <f t="shared" ref="V39:V40" si="6">T39+U39</f>
        <v>0</v>
      </c>
      <c r="W39" s="74">
        <f>W40</f>
        <v>364.6</v>
      </c>
      <c r="X39" s="74">
        <f t="shared" ref="X39:Z40" si="7">V39+W39</f>
        <v>364.6</v>
      </c>
      <c r="Y39" s="74">
        <f>Y40</f>
        <v>0</v>
      </c>
      <c r="Z39" s="74">
        <f t="shared" si="7"/>
        <v>364.6</v>
      </c>
    </row>
    <row r="40" spans="2:26" s="49" customFormat="1" ht="51.75" customHeight="1" x14ac:dyDescent="0.4">
      <c r="B40" s="50"/>
      <c r="C40" s="146"/>
      <c r="D40" s="21" t="s">
        <v>20</v>
      </c>
      <c r="E40" s="65" t="s">
        <v>596</v>
      </c>
      <c r="F40" s="145" t="s">
        <v>284</v>
      </c>
      <c r="G40" s="40"/>
      <c r="H40" s="74"/>
      <c r="I40" s="74"/>
      <c r="J40" s="74"/>
      <c r="K40" s="74"/>
      <c r="L40" s="74"/>
      <c r="M40" s="74"/>
      <c r="N40" s="74"/>
      <c r="O40" s="74"/>
      <c r="P40" s="74"/>
      <c r="Q40" s="74"/>
      <c r="R40" s="74"/>
      <c r="S40" s="74"/>
      <c r="T40" s="74"/>
      <c r="U40" s="74"/>
      <c r="V40" s="74">
        <f t="shared" si="6"/>
        <v>0</v>
      </c>
      <c r="W40" s="74">
        <v>364.6</v>
      </c>
      <c r="X40" s="74">
        <f t="shared" si="7"/>
        <v>364.6</v>
      </c>
      <c r="Y40" s="74"/>
      <c r="Z40" s="74">
        <f t="shared" si="7"/>
        <v>364.6</v>
      </c>
    </row>
    <row r="41" spans="2:26" s="49" customFormat="1" ht="51.75" customHeight="1" x14ac:dyDescent="0.4">
      <c r="B41" s="50"/>
      <c r="C41" s="81"/>
      <c r="D41" s="66" t="s">
        <v>441</v>
      </c>
      <c r="E41" s="65" t="s">
        <v>442</v>
      </c>
      <c r="F41" s="65"/>
      <c r="G41" s="40"/>
      <c r="H41" s="74">
        <f>H42</f>
        <v>36801.5</v>
      </c>
      <c r="I41" s="74">
        <f>I42+I43</f>
        <v>-33618.799999999996</v>
      </c>
      <c r="J41" s="74">
        <f t="shared" si="5"/>
        <v>3182.7000000000044</v>
      </c>
      <c r="K41" s="74">
        <f>K42+K43</f>
        <v>10854.9</v>
      </c>
      <c r="L41" s="74">
        <f t="shared" si="0"/>
        <v>14037.600000000004</v>
      </c>
      <c r="M41" s="74">
        <f>M42+M43</f>
        <v>0</v>
      </c>
      <c r="N41" s="74">
        <f t="shared" si="1"/>
        <v>14037.600000000004</v>
      </c>
      <c r="O41" s="74">
        <f>O42+O43</f>
        <v>0</v>
      </c>
      <c r="P41" s="74">
        <f t="shared" si="2"/>
        <v>14037.600000000004</v>
      </c>
      <c r="Q41" s="74">
        <f>Q42+Q43</f>
        <v>0</v>
      </c>
      <c r="R41" s="74">
        <f t="shared" si="3"/>
        <v>14037.600000000004</v>
      </c>
      <c r="S41" s="74">
        <f>S42+S43</f>
        <v>0</v>
      </c>
      <c r="T41" s="74">
        <f t="shared" si="3"/>
        <v>14037.600000000004</v>
      </c>
      <c r="U41" s="74">
        <f>U42+U43</f>
        <v>0</v>
      </c>
      <c r="V41" s="74">
        <f t="shared" si="4"/>
        <v>14037.600000000004</v>
      </c>
      <c r="W41" s="74">
        <f>W42+W43</f>
        <v>0</v>
      </c>
      <c r="X41" s="74">
        <f t="shared" si="4"/>
        <v>14037.600000000004</v>
      </c>
      <c r="Y41" s="74">
        <f>Y42+Y43</f>
        <v>0</v>
      </c>
      <c r="Z41" s="74">
        <f t="shared" si="4"/>
        <v>14037.600000000004</v>
      </c>
    </row>
    <row r="42" spans="2:26" s="49" customFormat="1" ht="45.6" customHeight="1" x14ac:dyDescent="0.4">
      <c r="B42" s="50"/>
      <c r="C42" s="81"/>
      <c r="D42" s="21" t="s">
        <v>20</v>
      </c>
      <c r="E42" s="65" t="s">
        <v>442</v>
      </c>
      <c r="F42" s="65" t="s">
        <v>284</v>
      </c>
      <c r="G42" s="40"/>
      <c r="H42" s="74">
        <v>36801.5</v>
      </c>
      <c r="I42" s="74">
        <v>-33650.199999999997</v>
      </c>
      <c r="J42" s="74">
        <f t="shared" si="5"/>
        <v>3151.3000000000029</v>
      </c>
      <c r="K42" s="74">
        <v>10815.4</v>
      </c>
      <c r="L42" s="74">
        <f t="shared" si="0"/>
        <v>13966.700000000003</v>
      </c>
      <c r="M42" s="74"/>
      <c r="N42" s="74">
        <f t="shared" si="1"/>
        <v>13966.700000000003</v>
      </c>
      <c r="O42" s="74"/>
      <c r="P42" s="74">
        <f t="shared" si="2"/>
        <v>13966.700000000003</v>
      </c>
      <c r="Q42" s="74"/>
      <c r="R42" s="74">
        <f t="shared" si="3"/>
        <v>13966.700000000003</v>
      </c>
      <c r="S42" s="74"/>
      <c r="T42" s="74">
        <f t="shared" si="3"/>
        <v>13966.700000000003</v>
      </c>
      <c r="U42" s="74"/>
      <c r="V42" s="74">
        <f t="shared" si="4"/>
        <v>13966.700000000003</v>
      </c>
      <c r="W42" s="74"/>
      <c r="X42" s="74">
        <f t="shared" si="4"/>
        <v>13966.700000000003</v>
      </c>
      <c r="Y42" s="74"/>
      <c r="Z42" s="74">
        <f t="shared" si="4"/>
        <v>13966.700000000003</v>
      </c>
    </row>
    <row r="43" spans="2:26" s="49" customFormat="1" ht="27.6" customHeight="1" x14ac:dyDescent="0.4">
      <c r="B43" s="50"/>
      <c r="C43" s="97"/>
      <c r="D43" s="39" t="s">
        <v>18</v>
      </c>
      <c r="E43" s="65" t="s">
        <v>442</v>
      </c>
      <c r="F43" s="65" t="s">
        <v>444</v>
      </c>
      <c r="G43" s="40"/>
      <c r="H43" s="74"/>
      <c r="I43" s="74">
        <v>31.4</v>
      </c>
      <c r="J43" s="74">
        <f t="shared" si="5"/>
        <v>31.4</v>
      </c>
      <c r="K43" s="74">
        <v>39.5</v>
      </c>
      <c r="L43" s="74">
        <f t="shared" si="0"/>
        <v>70.900000000000006</v>
      </c>
      <c r="M43" s="74"/>
      <c r="N43" s="74">
        <f t="shared" si="1"/>
        <v>70.900000000000006</v>
      </c>
      <c r="O43" s="74"/>
      <c r="P43" s="74">
        <f t="shared" si="2"/>
        <v>70.900000000000006</v>
      </c>
      <c r="Q43" s="74"/>
      <c r="R43" s="74">
        <f t="shared" si="3"/>
        <v>70.900000000000006</v>
      </c>
      <c r="S43" s="74"/>
      <c r="T43" s="74">
        <f t="shared" si="3"/>
        <v>70.900000000000006</v>
      </c>
      <c r="U43" s="74"/>
      <c r="V43" s="74">
        <f t="shared" si="4"/>
        <v>70.900000000000006</v>
      </c>
      <c r="W43" s="74"/>
      <c r="X43" s="74">
        <f t="shared" si="4"/>
        <v>70.900000000000006</v>
      </c>
      <c r="Y43" s="74"/>
      <c r="Z43" s="74">
        <f t="shared" si="4"/>
        <v>70.900000000000006</v>
      </c>
    </row>
    <row r="44" spans="2:26" s="49" customFormat="1" ht="81.75" customHeight="1" x14ac:dyDescent="0.4">
      <c r="B44" s="50"/>
      <c r="C44" s="81"/>
      <c r="D44" s="5" t="s">
        <v>326</v>
      </c>
      <c r="E44" s="30" t="s">
        <v>339</v>
      </c>
      <c r="F44" s="76"/>
      <c r="G44" s="40"/>
      <c r="H44" s="74">
        <f>H45</f>
        <v>18202</v>
      </c>
      <c r="I44" s="74">
        <f>I45</f>
        <v>-18202</v>
      </c>
      <c r="J44" s="74">
        <f t="shared" si="5"/>
        <v>0</v>
      </c>
      <c r="K44" s="74">
        <f>K45</f>
        <v>0</v>
      </c>
      <c r="L44" s="74">
        <f t="shared" si="0"/>
        <v>0</v>
      </c>
      <c r="M44" s="74">
        <f>M45</f>
        <v>0</v>
      </c>
      <c r="N44" s="74">
        <f t="shared" si="1"/>
        <v>0</v>
      </c>
      <c r="O44" s="74">
        <f>O45</f>
        <v>0</v>
      </c>
      <c r="P44" s="74">
        <f t="shared" si="2"/>
        <v>0</v>
      </c>
      <c r="Q44" s="74">
        <f>Q45</f>
        <v>0</v>
      </c>
      <c r="R44" s="74">
        <f t="shared" si="3"/>
        <v>0</v>
      </c>
      <c r="S44" s="74">
        <f>S45</f>
        <v>0</v>
      </c>
      <c r="T44" s="74">
        <f t="shared" si="3"/>
        <v>0</v>
      </c>
      <c r="U44" s="74">
        <f>U45</f>
        <v>0</v>
      </c>
      <c r="V44" s="74">
        <f t="shared" si="4"/>
        <v>0</v>
      </c>
      <c r="W44" s="74">
        <f>W45</f>
        <v>0</v>
      </c>
      <c r="X44" s="74">
        <f t="shared" si="4"/>
        <v>0</v>
      </c>
      <c r="Y44" s="74">
        <f>Y45</f>
        <v>0</v>
      </c>
      <c r="Z44" s="74">
        <f t="shared" si="4"/>
        <v>0</v>
      </c>
    </row>
    <row r="45" spans="2:26" s="49" customFormat="1" ht="45.6" customHeight="1" x14ac:dyDescent="0.4">
      <c r="B45" s="50"/>
      <c r="C45" s="81"/>
      <c r="D45" s="5" t="s">
        <v>338</v>
      </c>
      <c r="E45" s="30" t="s">
        <v>339</v>
      </c>
      <c r="F45" s="76">
        <v>600</v>
      </c>
      <c r="G45" s="40"/>
      <c r="H45" s="74">
        <v>18202</v>
      </c>
      <c r="I45" s="74">
        <v>-18202</v>
      </c>
      <c r="J45" s="74">
        <f t="shared" si="5"/>
        <v>0</v>
      </c>
      <c r="K45" s="74"/>
      <c r="L45" s="74">
        <f t="shared" si="0"/>
        <v>0</v>
      </c>
      <c r="M45" s="74"/>
      <c r="N45" s="74">
        <f t="shared" si="1"/>
        <v>0</v>
      </c>
      <c r="O45" s="74"/>
      <c r="P45" s="74">
        <f t="shared" si="2"/>
        <v>0</v>
      </c>
      <c r="Q45" s="74"/>
      <c r="R45" s="74">
        <f t="shared" si="3"/>
        <v>0</v>
      </c>
      <c r="S45" s="74"/>
      <c r="T45" s="74">
        <f t="shared" si="3"/>
        <v>0</v>
      </c>
      <c r="U45" s="74"/>
      <c r="V45" s="74">
        <f t="shared" si="4"/>
        <v>0</v>
      </c>
      <c r="W45" s="74"/>
      <c r="X45" s="74">
        <f t="shared" si="4"/>
        <v>0</v>
      </c>
      <c r="Y45" s="74"/>
      <c r="Z45" s="74">
        <f t="shared" si="4"/>
        <v>0</v>
      </c>
    </row>
    <row r="46" spans="2:26" s="49" customFormat="1" ht="171.6" customHeight="1" x14ac:dyDescent="0.4">
      <c r="B46" s="50"/>
      <c r="C46" s="97"/>
      <c r="D46" s="102" t="s">
        <v>559</v>
      </c>
      <c r="E46" s="103" t="s">
        <v>486</v>
      </c>
      <c r="F46" s="103"/>
      <c r="G46" s="40"/>
      <c r="H46" s="74">
        <f>H47</f>
        <v>0</v>
      </c>
      <c r="I46" s="74">
        <f>I47</f>
        <v>17967.599999999999</v>
      </c>
      <c r="J46" s="74">
        <f t="shared" ref="J46" si="8">H46+I46</f>
        <v>17967.599999999999</v>
      </c>
      <c r="K46" s="74">
        <f>K47</f>
        <v>0</v>
      </c>
      <c r="L46" s="74">
        <f t="shared" si="0"/>
        <v>17967.599999999999</v>
      </c>
      <c r="M46" s="74">
        <f>M47</f>
        <v>0</v>
      </c>
      <c r="N46" s="74">
        <f t="shared" si="1"/>
        <v>17967.599999999999</v>
      </c>
      <c r="O46" s="74">
        <f>O47</f>
        <v>0</v>
      </c>
      <c r="P46" s="74">
        <f t="shared" si="2"/>
        <v>17967.599999999999</v>
      </c>
      <c r="Q46" s="74">
        <f>Q47</f>
        <v>0</v>
      </c>
      <c r="R46" s="74">
        <f t="shared" si="3"/>
        <v>17967.599999999999</v>
      </c>
      <c r="S46" s="74">
        <f>S47</f>
        <v>3150.8</v>
      </c>
      <c r="T46" s="74">
        <f t="shared" si="3"/>
        <v>21118.399999999998</v>
      </c>
      <c r="U46" s="74">
        <f>U47</f>
        <v>0</v>
      </c>
      <c r="V46" s="74">
        <f t="shared" si="4"/>
        <v>21118.399999999998</v>
      </c>
      <c r="W46" s="74">
        <f>W47</f>
        <v>0</v>
      </c>
      <c r="X46" s="74">
        <f t="shared" si="4"/>
        <v>21118.399999999998</v>
      </c>
      <c r="Y46" s="74">
        <f>Y47</f>
        <v>12473.2</v>
      </c>
      <c r="Z46" s="74">
        <f t="shared" si="4"/>
        <v>33591.599999999999</v>
      </c>
    </row>
    <row r="47" spans="2:26" s="49" customFormat="1" ht="40.200000000000003" customHeight="1" x14ac:dyDescent="0.4">
      <c r="B47" s="50"/>
      <c r="C47" s="97"/>
      <c r="D47" s="102" t="s">
        <v>338</v>
      </c>
      <c r="E47" s="103" t="s">
        <v>486</v>
      </c>
      <c r="F47" s="103" t="s">
        <v>284</v>
      </c>
      <c r="G47" s="40"/>
      <c r="H47" s="74"/>
      <c r="I47" s="74">
        <v>17967.599999999999</v>
      </c>
      <c r="J47" s="74">
        <f t="shared" si="5"/>
        <v>17967.599999999999</v>
      </c>
      <c r="K47" s="74"/>
      <c r="L47" s="74">
        <f t="shared" si="0"/>
        <v>17967.599999999999</v>
      </c>
      <c r="M47" s="74"/>
      <c r="N47" s="74">
        <f t="shared" si="1"/>
        <v>17967.599999999999</v>
      </c>
      <c r="O47" s="74"/>
      <c r="P47" s="74">
        <f t="shared" si="2"/>
        <v>17967.599999999999</v>
      </c>
      <c r="Q47" s="74"/>
      <c r="R47" s="74">
        <f t="shared" si="3"/>
        <v>17967.599999999999</v>
      </c>
      <c r="S47" s="74">
        <v>3150.8</v>
      </c>
      <c r="T47" s="74">
        <f t="shared" si="3"/>
        <v>21118.399999999998</v>
      </c>
      <c r="U47" s="74"/>
      <c r="V47" s="74">
        <f t="shared" si="4"/>
        <v>21118.399999999998</v>
      </c>
      <c r="W47" s="74"/>
      <c r="X47" s="74">
        <f t="shared" si="4"/>
        <v>21118.399999999998</v>
      </c>
      <c r="Y47" s="74">
        <v>12473.2</v>
      </c>
      <c r="Z47" s="74">
        <f t="shared" si="4"/>
        <v>33591.599999999999</v>
      </c>
    </row>
    <row r="48" spans="2:26" s="49" customFormat="1" ht="108.75" customHeight="1" x14ac:dyDescent="0.4">
      <c r="B48" s="50"/>
      <c r="C48" s="81"/>
      <c r="D48" s="5" t="s">
        <v>12</v>
      </c>
      <c r="E48" s="76" t="s">
        <v>13</v>
      </c>
      <c r="F48" s="76"/>
      <c r="G48" s="40"/>
      <c r="H48" s="74">
        <f>H49+H50</f>
        <v>4921</v>
      </c>
      <c r="I48" s="74">
        <f>I49+I50</f>
        <v>0</v>
      </c>
      <c r="J48" s="74">
        <f t="shared" si="5"/>
        <v>4921</v>
      </c>
      <c r="K48" s="74">
        <f>K49+K50</f>
        <v>0</v>
      </c>
      <c r="L48" s="74">
        <f t="shared" si="0"/>
        <v>4921</v>
      </c>
      <c r="M48" s="74">
        <f>M49+M50</f>
        <v>0</v>
      </c>
      <c r="N48" s="74">
        <f t="shared" si="1"/>
        <v>4921</v>
      </c>
      <c r="O48" s="74">
        <f>O49+O50</f>
        <v>0</v>
      </c>
      <c r="P48" s="74">
        <f t="shared" si="2"/>
        <v>4921</v>
      </c>
      <c r="Q48" s="74">
        <f>Q49+Q50</f>
        <v>0</v>
      </c>
      <c r="R48" s="74">
        <f t="shared" si="3"/>
        <v>4921</v>
      </c>
      <c r="S48" s="74">
        <f>S49+S50</f>
        <v>0</v>
      </c>
      <c r="T48" s="74">
        <f t="shared" si="3"/>
        <v>4921</v>
      </c>
      <c r="U48" s="74">
        <f>U49+U50</f>
        <v>0</v>
      </c>
      <c r="V48" s="74">
        <f t="shared" si="4"/>
        <v>4921</v>
      </c>
      <c r="W48" s="74">
        <f>W49+W50</f>
        <v>0</v>
      </c>
      <c r="X48" s="74">
        <f t="shared" si="4"/>
        <v>4921</v>
      </c>
      <c r="Y48" s="74">
        <f>Y49+Y50</f>
        <v>0</v>
      </c>
      <c r="Z48" s="74">
        <f t="shared" si="4"/>
        <v>4921</v>
      </c>
    </row>
    <row r="49" spans="2:26" s="49" customFormat="1" ht="45" customHeight="1" x14ac:dyDescent="0.4">
      <c r="B49" s="50"/>
      <c r="C49" s="81"/>
      <c r="D49" s="5" t="s">
        <v>14</v>
      </c>
      <c r="E49" s="76" t="s">
        <v>13</v>
      </c>
      <c r="F49" s="76">
        <v>200</v>
      </c>
      <c r="G49" s="40">
        <v>4</v>
      </c>
      <c r="H49" s="74">
        <v>25</v>
      </c>
      <c r="I49" s="74"/>
      <c r="J49" s="74">
        <f t="shared" si="5"/>
        <v>25</v>
      </c>
      <c r="K49" s="74"/>
      <c r="L49" s="74">
        <f t="shared" si="0"/>
        <v>25</v>
      </c>
      <c r="M49" s="74"/>
      <c r="N49" s="74">
        <f t="shared" si="1"/>
        <v>25</v>
      </c>
      <c r="O49" s="74"/>
      <c r="P49" s="74">
        <f t="shared" si="2"/>
        <v>25</v>
      </c>
      <c r="Q49" s="74"/>
      <c r="R49" s="74">
        <f t="shared" si="3"/>
        <v>25</v>
      </c>
      <c r="S49" s="74"/>
      <c r="T49" s="74">
        <f t="shared" si="3"/>
        <v>25</v>
      </c>
      <c r="U49" s="74"/>
      <c r="V49" s="74">
        <f t="shared" si="4"/>
        <v>25</v>
      </c>
      <c r="W49" s="74"/>
      <c r="X49" s="74">
        <f t="shared" si="4"/>
        <v>25</v>
      </c>
      <c r="Y49" s="74"/>
      <c r="Z49" s="74">
        <f t="shared" si="4"/>
        <v>25</v>
      </c>
    </row>
    <row r="50" spans="2:26" s="49" customFormat="1" ht="21" customHeight="1" x14ac:dyDescent="0.4">
      <c r="B50" s="50"/>
      <c r="C50" s="81"/>
      <c r="D50" s="5" t="s">
        <v>15</v>
      </c>
      <c r="E50" s="76" t="s">
        <v>13</v>
      </c>
      <c r="F50" s="76">
        <v>300</v>
      </c>
      <c r="G50" s="40">
        <v>4</v>
      </c>
      <c r="H50" s="74">
        <v>4896</v>
      </c>
      <c r="I50" s="74"/>
      <c r="J50" s="74">
        <f t="shared" si="5"/>
        <v>4896</v>
      </c>
      <c r="K50" s="74"/>
      <c r="L50" s="74">
        <f t="shared" si="0"/>
        <v>4896</v>
      </c>
      <c r="M50" s="74"/>
      <c r="N50" s="74">
        <f t="shared" si="1"/>
        <v>4896</v>
      </c>
      <c r="O50" s="74"/>
      <c r="P50" s="74">
        <f t="shared" si="2"/>
        <v>4896</v>
      </c>
      <c r="Q50" s="74"/>
      <c r="R50" s="74">
        <f t="shared" si="3"/>
        <v>4896</v>
      </c>
      <c r="S50" s="74"/>
      <c r="T50" s="74">
        <f t="shared" si="3"/>
        <v>4896</v>
      </c>
      <c r="U50" s="74"/>
      <c r="V50" s="74">
        <f t="shared" si="4"/>
        <v>4896</v>
      </c>
      <c r="W50" s="74"/>
      <c r="X50" s="74">
        <f t="shared" si="4"/>
        <v>4896</v>
      </c>
      <c r="Y50" s="74"/>
      <c r="Z50" s="74">
        <f t="shared" si="4"/>
        <v>4896</v>
      </c>
    </row>
    <row r="51" spans="2:26" ht="156" customHeight="1" x14ac:dyDescent="0.4">
      <c r="B51" s="12"/>
      <c r="C51" s="7"/>
      <c r="D51" s="39" t="s">
        <v>10</v>
      </c>
      <c r="E51" s="76" t="s">
        <v>11</v>
      </c>
      <c r="F51" s="76"/>
      <c r="G51" s="40"/>
      <c r="H51" s="74">
        <f>H52+H53+H54</f>
        <v>6553.1</v>
      </c>
      <c r="I51" s="74">
        <f>I52+I53+I54</f>
        <v>0</v>
      </c>
      <c r="J51" s="74">
        <f t="shared" si="5"/>
        <v>6553.1</v>
      </c>
      <c r="K51" s="74">
        <f>K52+K53+K54</f>
        <v>0</v>
      </c>
      <c r="L51" s="74">
        <f t="shared" si="0"/>
        <v>6553.1</v>
      </c>
      <c r="M51" s="74">
        <f>M52+M53+M54</f>
        <v>0</v>
      </c>
      <c r="N51" s="74">
        <f t="shared" si="1"/>
        <v>6553.1</v>
      </c>
      <c r="O51" s="74">
        <f>O52+O53+O54</f>
        <v>0</v>
      </c>
      <c r="P51" s="74">
        <f t="shared" si="2"/>
        <v>6553.1</v>
      </c>
      <c r="Q51" s="74">
        <f>Q52+Q53+Q54</f>
        <v>0</v>
      </c>
      <c r="R51" s="74">
        <f t="shared" si="3"/>
        <v>6553.1</v>
      </c>
      <c r="S51" s="74">
        <f>S52+S53+S54</f>
        <v>884.09999999999991</v>
      </c>
      <c r="T51" s="74">
        <f t="shared" si="3"/>
        <v>7437.2000000000007</v>
      </c>
      <c r="U51" s="74">
        <f>U52+U53+U54</f>
        <v>0</v>
      </c>
      <c r="V51" s="74">
        <f t="shared" si="4"/>
        <v>7437.2000000000007</v>
      </c>
      <c r="W51" s="74">
        <f>W52+W53+W54</f>
        <v>0</v>
      </c>
      <c r="X51" s="74">
        <f t="shared" si="4"/>
        <v>7437.2000000000007</v>
      </c>
      <c r="Y51" s="74">
        <f>Y52+Y53+Y54</f>
        <v>0</v>
      </c>
      <c r="Z51" s="74">
        <f t="shared" si="4"/>
        <v>7437.2000000000007</v>
      </c>
    </row>
    <row r="52" spans="2:26" ht="21" x14ac:dyDescent="0.4">
      <c r="B52" s="12"/>
      <c r="C52" s="148"/>
      <c r="D52" s="154" t="s">
        <v>9</v>
      </c>
      <c r="E52" s="169" t="s">
        <v>211</v>
      </c>
      <c r="F52" s="169" t="s">
        <v>32</v>
      </c>
      <c r="G52" s="40">
        <v>1</v>
      </c>
      <c r="H52" s="74">
        <v>2310.9</v>
      </c>
      <c r="I52" s="74"/>
      <c r="J52" s="74">
        <f t="shared" si="5"/>
        <v>2310.9</v>
      </c>
      <c r="K52" s="74"/>
      <c r="L52" s="74">
        <f t="shared" si="0"/>
        <v>2310.9</v>
      </c>
      <c r="M52" s="74"/>
      <c r="N52" s="74">
        <f t="shared" si="1"/>
        <v>2310.9</v>
      </c>
      <c r="O52" s="74"/>
      <c r="P52" s="74">
        <f t="shared" si="2"/>
        <v>2310.9</v>
      </c>
      <c r="Q52" s="74"/>
      <c r="R52" s="74">
        <f t="shared" si="3"/>
        <v>2310.9</v>
      </c>
      <c r="S52" s="74">
        <v>326.7</v>
      </c>
      <c r="T52" s="74">
        <f t="shared" si="3"/>
        <v>2637.6</v>
      </c>
      <c r="U52" s="74"/>
      <c r="V52" s="74">
        <f t="shared" si="4"/>
        <v>2637.6</v>
      </c>
      <c r="W52" s="74"/>
      <c r="X52" s="74">
        <f t="shared" si="4"/>
        <v>2637.6</v>
      </c>
      <c r="Y52" s="74"/>
      <c r="Z52" s="74">
        <f t="shared" si="4"/>
        <v>2637.6</v>
      </c>
    </row>
    <row r="53" spans="2:26" ht="21" x14ac:dyDescent="0.4">
      <c r="B53" s="12"/>
      <c r="C53" s="148"/>
      <c r="D53" s="155"/>
      <c r="E53" s="149"/>
      <c r="F53" s="149"/>
      <c r="G53" s="40">
        <v>2</v>
      </c>
      <c r="H53" s="74">
        <v>3666.3</v>
      </c>
      <c r="I53" s="74"/>
      <c r="J53" s="74">
        <f t="shared" si="5"/>
        <v>3666.3</v>
      </c>
      <c r="K53" s="74"/>
      <c r="L53" s="74">
        <f t="shared" si="0"/>
        <v>3666.3</v>
      </c>
      <c r="M53" s="74"/>
      <c r="N53" s="74">
        <f t="shared" si="1"/>
        <v>3666.3</v>
      </c>
      <c r="O53" s="74"/>
      <c r="P53" s="74">
        <f t="shared" si="2"/>
        <v>3666.3</v>
      </c>
      <c r="Q53" s="74"/>
      <c r="R53" s="74">
        <f t="shared" si="3"/>
        <v>3666.3</v>
      </c>
      <c r="S53" s="74">
        <v>546.4</v>
      </c>
      <c r="T53" s="74">
        <f t="shared" si="3"/>
        <v>4212.7</v>
      </c>
      <c r="U53" s="74"/>
      <c r="V53" s="74">
        <f t="shared" si="4"/>
        <v>4212.7</v>
      </c>
      <c r="W53" s="74"/>
      <c r="X53" s="74">
        <f t="shared" si="4"/>
        <v>4212.7</v>
      </c>
      <c r="Y53" s="74"/>
      <c r="Z53" s="74">
        <f t="shared" si="4"/>
        <v>4212.7</v>
      </c>
    </row>
    <row r="54" spans="2:26" ht="24" customHeight="1" x14ac:dyDescent="0.4">
      <c r="B54" s="12"/>
      <c r="C54" s="148"/>
      <c r="D54" s="156"/>
      <c r="E54" s="149"/>
      <c r="F54" s="149"/>
      <c r="G54" s="40">
        <v>3</v>
      </c>
      <c r="H54" s="74">
        <v>575.9</v>
      </c>
      <c r="I54" s="74"/>
      <c r="J54" s="74">
        <f t="shared" si="5"/>
        <v>575.9</v>
      </c>
      <c r="K54" s="74"/>
      <c r="L54" s="74">
        <f t="shared" si="0"/>
        <v>575.9</v>
      </c>
      <c r="M54" s="74"/>
      <c r="N54" s="74">
        <f t="shared" si="1"/>
        <v>575.9</v>
      </c>
      <c r="O54" s="74"/>
      <c r="P54" s="74">
        <f t="shared" si="2"/>
        <v>575.9</v>
      </c>
      <c r="Q54" s="74"/>
      <c r="R54" s="74">
        <f t="shared" si="3"/>
        <v>575.9</v>
      </c>
      <c r="S54" s="74">
        <v>11</v>
      </c>
      <c r="T54" s="74">
        <f t="shared" si="3"/>
        <v>586.9</v>
      </c>
      <c r="U54" s="74"/>
      <c r="V54" s="74">
        <f t="shared" si="4"/>
        <v>586.9</v>
      </c>
      <c r="W54" s="74"/>
      <c r="X54" s="74">
        <f t="shared" si="4"/>
        <v>586.9</v>
      </c>
      <c r="Y54" s="74"/>
      <c r="Z54" s="74">
        <f t="shared" si="4"/>
        <v>586.9</v>
      </c>
    </row>
    <row r="55" spans="2:26" s="49" customFormat="1" ht="87.6" customHeight="1" x14ac:dyDescent="0.4">
      <c r="B55" s="50"/>
      <c r="C55" s="81"/>
      <c r="D55" s="39" t="s">
        <v>265</v>
      </c>
      <c r="E55" s="76" t="s">
        <v>7</v>
      </c>
      <c r="F55" s="76"/>
      <c r="G55" s="40"/>
      <c r="H55" s="74">
        <f>H56+H57</f>
        <v>454360.3</v>
      </c>
      <c r="I55" s="74">
        <f>I56+I57</f>
        <v>8663.2999999999993</v>
      </c>
      <c r="J55" s="74">
        <f t="shared" si="5"/>
        <v>463023.6</v>
      </c>
      <c r="K55" s="74">
        <f>K56+K57</f>
        <v>0</v>
      </c>
      <c r="L55" s="74">
        <f t="shared" si="0"/>
        <v>463023.6</v>
      </c>
      <c r="M55" s="74">
        <f>M56+M57</f>
        <v>50836.399999999994</v>
      </c>
      <c r="N55" s="74">
        <f t="shared" si="1"/>
        <v>513860</v>
      </c>
      <c r="O55" s="74">
        <f>O56+O57</f>
        <v>0</v>
      </c>
      <c r="P55" s="74">
        <f t="shared" si="2"/>
        <v>513860</v>
      </c>
      <c r="Q55" s="74">
        <f>Q56+Q57</f>
        <v>0</v>
      </c>
      <c r="R55" s="74">
        <f t="shared" si="3"/>
        <v>513860</v>
      </c>
      <c r="S55" s="74">
        <f>S56+S57</f>
        <v>9350.6</v>
      </c>
      <c r="T55" s="74">
        <f t="shared" si="3"/>
        <v>523210.6</v>
      </c>
      <c r="U55" s="74">
        <f>U56+U57</f>
        <v>0</v>
      </c>
      <c r="V55" s="74">
        <f t="shared" si="4"/>
        <v>523210.6</v>
      </c>
      <c r="W55" s="74">
        <f>W56+W57</f>
        <v>0</v>
      </c>
      <c r="X55" s="74">
        <f t="shared" si="4"/>
        <v>523210.6</v>
      </c>
      <c r="Y55" s="74">
        <f>Y56+Y57</f>
        <v>12829.4</v>
      </c>
      <c r="Z55" s="74">
        <f t="shared" si="4"/>
        <v>536040</v>
      </c>
    </row>
    <row r="56" spans="2:26" s="49" customFormat="1" ht="24" customHeight="1" x14ac:dyDescent="0.4">
      <c r="B56" s="50"/>
      <c r="C56" s="81"/>
      <c r="D56" s="153" t="s">
        <v>6</v>
      </c>
      <c r="E56" s="149" t="s">
        <v>7</v>
      </c>
      <c r="F56" s="149">
        <v>600</v>
      </c>
      <c r="G56" s="40">
        <v>1</v>
      </c>
      <c r="H56" s="74">
        <v>160486.5</v>
      </c>
      <c r="I56" s="74"/>
      <c r="J56" s="74">
        <f t="shared" si="5"/>
        <v>160486.5</v>
      </c>
      <c r="K56" s="74"/>
      <c r="L56" s="74">
        <f t="shared" si="0"/>
        <v>160486.5</v>
      </c>
      <c r="M56" s="74">
        <v>12310.3</v>
      </c>
      <c r="N56" s="74">
        <f t="shared" si="1"/>
        <v>172796.79999999999</v>
      </c>
      <c r="O56" s="74"/>
      <c r="P56" s="74">
        <f t="shared" si="2"/>
        <v>172796.79999999999</v>
      </c>
      <c r="Q56" s="74"/>
      <c r="R56" s="74">
        <f t="shared" si="3"/>
        <v>172796.79999999999</v>
      </c>
      <c r="S56" s="74">
        <v>8772.7000000000007</v>
      </c>
      <c r="T56" s="74">
        <f t="shared" si="3"/>
        <v>181569.5</v>
      </c>
      <c r="U56" s="74"/>
      <c r="V56" s="74">
        <f t="shared" si="4"/>
        <v>181569.5</v>
      </c>
      <c r="W56" s="74"/>
      <c r="X56" s="74">
        <f t="shared" si="4"/>
        <v>181569.5</v>
      </c>
      <c r="Y56" s="74">
        <v>1001.6</v>
      </c>
      <c r="Z56" s="74">
        <f t="shared" si="4"/>
        <v>182571.1</v>
      </c>
    </row>
    <row r="57" spans="2:26" s="49" customFormat="1" ht="24" customHeight="1" x14ac:dyDescent="0.4">
      <c r="B57" s="50"/>
      <c r="C57" s="81"/>
      <c r="D57" s="153"/>
      <c r="E57" s="149"/>
      <c r="F57" s="149"/>
      <c r="G57" s="40">
        <v>2</v>
      </c>
      <c r="H57" s="74">
        <v>293873.8</v>
      </c>
      <c r="I57" s="74">
        <v>8663.2999999999993</v>
      </c>
      <c r="J57" s="74">
        <f t="shared" si="5"/>
        <v>302537.09999999998</v>
      </c>
      <c r="K57" s="74"/>
      <c r="L57" s="74">
        <f t="shared" si="0"/>
        <v>302537.09999999998</v>
      </c>
      <c r="M57" s="74">
        <v>38526.1</v>
      </c>
      <c r="N57" s="74">
        <f t="shared" si="1"/>
        <v>341063.19999999995</v>
      </c>
      <c r="O57" s="74"/>
      <c r="P57" s="74">
        <f t="shared" si="2"/>
        <v>341063.19999999995</v>
      </c>
      <c r="Q57" s="74"/>
      <c r="R57" s="74">
        <f t="shared" si="3"/>
        <v>341063.19999999995</v>
      </c>
      <c r="S57" s="74">
        <v>577.9</v>
      </c>
      <c r="T57" s="74">
        <f t="shared" si="3"/>
        <v>341641.1</v>
      </c>
      <c r="U57" s="74"/>
      <c r="V57" s="74">
        <f t="shared" si="4"/>
        <v>341641.1</v>
      </c>
      <c r="W57" s="74"/>
      <c r="X57" s="74">
        <f t="shared" si="4"/>
        <v>341641.1</v>
      </c>
      <c r="Y57" s="74">
        <v>11827.8</v>
      </c>
      <c r="Z57" s="74">
        <f t="shared" si="4"/>
        <v>353468.89999999997</v>
      </c>
    </row>
    <row r="58" spans="2:26" ht="193.95" customHeight="1" x14ac:dyDescent="0.4">
      <c r="B58" s="12"/>
      <c r="C58" s="7"/>
      <c r="D58" s="5" t="s">
        <v>568</v>
      </c>
      <c r="E58" s="76" t="s">
        <v>16</v>
      </c>
      <c r="F58" s="76"/>
      <c r="G58" s="40"/>
      <c r="H58" s="74">
        <f>H59</f>
        <v>701</v>
      </c>
      <c r="I58" s="74">
        <f>I59</f>
        <v>0</v>
      </c>
      <c r="J58" s="74">
        <f t="shared" si="5"/>
        <v>701</v>
      </c>
      <c r="K58" s="74">
        <f>K59</f>
        <v>0</v>
      </c>
      <c r="L58" s="74">
        <f t="shared" si="0"/>
        <v>701</v>
      </c>
      <c r="M58" s="74">
        <f>M59</f>
        <v>0</v>
      </c>
      <c r="N58" s="74">
        <f t="shared" si="1"/>
        <v>701</v>
      </c>
      <c r="O58" s="74">
        <f>O59</f>
        <v>0</v>
      </c>
      <c r="P58" s="74">
        <f t="shared" si="2"/>
        <v>701</v>
      </c>
      <c r="Q58" s="74">
        <f>Q59</f>
        <v>0</v>
      </c>
      <c r="R58" s="74">
        <f t="shared" si="3"/>
        <v>701</v>
      </c>
      <c r="S58" s="74">
        <f>S59</f>
        <v>6466.7</v>
      </c>
      <c r="T58" s="74">
        <f t="shared" si="3"/>
        <v>7167.7</v>
      </c>
      <c r="U58" s="74">
        <f>U59</f>
        <v>0</v>
      </c>
      <c r="V58" s="74">
        <f t="shared" si="4"/>
        <v>7167.7</v>
      </c>
      <c r="W58" s="74">
        <f>W59</f>
        <v>0</v>
      </c>
      <c r="X58" s="74">
        <f t="shared" si="4"/>
        <v>7167.7</v>
      </c>
      <c r="Y58" s="74">
        <f>Y59</f>
        <v>0</v>
      </c>
      <c r="Z58" s="74">
        <f t="shared" si="4"/>
        <v>7167.7</v>
      </c>
    </row>
    <row r="59" spans="2:26" ht="42" x14ac:dyDescent="0.4">
      <c r="B59" s="12"/>
      <c r="C59" s="7"/>
      <c r="D59" s="5" t="s">
        <v>6</v>
      </c>
      <c r="E59" s="76" t="s">
        <v>16</v>
      </c>
      <c r="F59" s="76">
        <v>600</v>
      </c>
      <c r="G59" s="40">
        <v>2</v>
      </c>
      <c r="H59" s="74">
        <v>701</v>
      </c>
      <c r="I59" s="74"/>
      <c r="J59" s="74">
        <f t="shared" si="5"/>
        <v>701</v>
      </c>
      <c r="K59" s="74"/>
      <c r="L59" s="74">
        <f t="shared" si="0"/>
        <v>701</v>
      </c>
      <c r="M59" s="74"/>
      <c r="N59" s="74">
        <f t="shared" si="1"/>
        <v>701</v>
      </c>
      <c r="O59" s="74"/>
      <c r="P59" s="74">
        <f t="shared" si="2"/>
        <v>701</v>
      </c>
      <c r="Q59" s="74"/>
      <c r="R59" s="74">
        <f t="shared" si="3"/>
        <v>701</v>
      </c>
      <c r="S59" s="74">
        <v>6466.7</v>
      </c>
      <c r="T59" s="74">
        <f t="shared" si="3"/>
        <v>7167.7</v>
      </c>
      <c r="U59" s="74"/>
      <c r="V59" s="74">
        <f t="shared" si="4"/>
        <v>7167.7</v>
      </c>
      <c r="W59" s="74"/>
      <c r="X59" s="74">
        <f t="shared" si="4"/>
        <v>7167.7</v>
      </c>
      <c r="Y59" s="74"/>
      <c r="Z59" s="74">
        <f t="shared" si="4"/>
        <v>7167.7</v>
      </c>
    </row>
    <row r="60" spans="2:26" s="49" customFormat="1" ht="63" x14ac:dyDescent="0.4">
      <c r="B60" s="50"/>
      <c r="C60" s="7"/>
      <c r="D60" s="5" t="s">
        <v>549</v>
      </c>
      <c r="E60" s="127" t="s">
        <v>550</v>
      </c>
      <c r="F60" s="127"/>
      <c r="G60" s="40"/>
      <c r="H60" s="74"/>
      <c r="I60" s="74"/>
      <c r="J60" s="74"/>
      <c r="K60" s="74"/>
      <c r="L60" s="74"/>
      <c r="M60" s="74">
        <f>M61</f>
        <v>3000</v>
      </c>
      <c r="N60" s="74">
        <f t="shared" si="1"/>
        <v>3000</v>
      </c>
      <c r="O60" s="74">
        <f>O61</f>
        <v>0</v>
      </c>
      <c r="P60" s="74">
        <f t="shared" si="2"/>
        <v>3000</v>
      </c>
      <c r="Q60" s="74">
        <f>Q61</f>
        <v>0</v>
      </c>
      <c r="R60" s="74">
        <f t="shared" si="3"/>
        <v>3000</v>
      </c>
      <c r="S60" s="74">
        <f>S61</f>
        <v>0</v>
      </c>
      <c r="T60" s="74">
        <f t="shared" si="3"/>
        <v>3000</v>
      </c>
      <c r="U60" s="74">
        <f>U61</f>
        <v>0</v>
      </c>
      <c r="V60" s="74">
        <f t="shared" si="4"/>
        <v>3000</v>
      </c>
      <c r="W60" s="74">
        <f>W61</f>
        <v>0</v>
      </c>
      <c r="X60" s="74">
        <f t="shared" si="4"/>
        <v>3000</v>
      </c>
      <c r="Y60" s="74">
        <f>Y61</f>
        <v>0</v>
      </c>
      <c r="Z60" s="74">
        <f t="shared" si="4"/>
        <v>3000</v>
      </c>
    </row>
    <row r="61" spans="2:26" s="49" customFormat="1" ht="42" x14ac:dyDescent="0.4">
      <c r="B61" s="50"/>
      <c r="C61" s="7"/>
      <c r="D61" s="5" t="s">
        <v>20</v>
      </c>
      <c r="E61" s="127" t="s">
        <v>550</v>
      </c>
      <c r="F61" s="127" t="s">
        <v>284</v>
      </c>
      <c r="G61" s="40"/>
      <c r="H61" s="74"/>
      <c r="I61" s="74"/>
      <c r="J61" s="74"/>
      <c r="K61" s="74"/>
      <c r="L61" s="74"/>
      <c r="M61" s="74">
        <v>3000</v>
      </c>
      <c r="N61" s="74">
        <f t="shared" si="1"/>
        <v>3000</v>
      </c>
      <c r="O61" s="74"/>
      <c r="P61" s="74">
        <f t="shared" si="2"/>
        <v>3000</v>
      </c>
      <c r="Q61" s="74"/>
      <c r="R61" s="74">
        <f t="shared" si="3"/>
        <v>3000</v>
      </c>
      <c r="S61" s="74"/>
      <c r="T61" s="74">
        <f t="shared" si="3"/>
        <v>3000</v>
      </c>
      <c r="U61" s="74"/>
      <c r="V61" s="74">
        <f t="shared" si="4"/>
        <v>3000</v>
      </c>
      <c r="W61" s="74"/>
      <c r="X61" s="74">
        <f t="shared" si="4"/>
        <v>3000</v>
      </c>
      <c r="Y61" s="74"/>
      <c r="Z61" s="74">
        <f t="shared" si="4"/>
        <v>3000</v>
      </c>
    </row>
    <row r="62" spans="2:26" s="49" customFormat="1" ht="153" customHeight="1" x14ac:dyDescent="0.4">
      <c r="B62" s="50"/>
      <c r="C62" s="7"/>
      <c r="D62" s="66" t="s">
        <v>435</v>
      </c>
      <c r="E62" s="65" t="s">
        <v>436</v>
      </c>
      <c r="F62" s="65"/>
      <c r="G62" s="40"/>
      <c r="H62" s="74">
        <f>H63</f>
        <v>395</v>
      </c>
      <c r="I62" s="74">
        <f>I63</f>
        <v>-395</v>
      </c>
      <c r="J62" s="74">
        <f t="shared" si="5"/>
        <v>0</v>
      </c>
      <c r="K62" s="74">
        <f>K63</f>
        <v>0</v>
      </c>
      <c r="L62" s="74">
        <f t="shared" si="0"/>
        <v>0</v>
      </c>
      <c r="M62" s="74">
        <f>M63</f>
        <v>0</v>
      </c>
      <c r="N62" s="74">
        <f t="shared" si="1"/>
        <v>0</v>
      </c>
      <c r="O62" s="74">
        <f>O63</f>
        <v>0</v>
      </c>
      <c r="P62" s="74">
        <f t="shared" si="2"/>
        <v>0</v>
      </c>
      <c r="Q62" s="74">
        <f>Q63</f>
        <v>0</v>
      </c>
      <c r="R62" s="74">
        <f t="shared" si="3"/>
        <v>0</v>
      </c>
      <c r="S62" s="74">
        <f>S63</f>
        <v>0</v>
      </c>
      <c r="T62" s="74">
        <f t="shared" si="3"/>
        <v>0</v>
      </c>
      <c r="U62" s="74">
        <f>U63</f>
        <v>0</v>
      </c>
      <c r="V62" s="74">
        <f t="shared" si="4"/>
        <v>0</v>
      </c>
      <c r="W62" s="74">
        <f>W63</f>
        <v>0</v>
      </c>
      <c r="X62" s="74">
        <f t="shared" si="4"/>
        <v>0</v>
      </c>
      <c r="Y62" s="74">
        <f>Y63</f>
        <v>0</v>
      </c>
      <c r="Z62" s="74">
        <f t="shared" si="4"/>
        <v>0</v>
      </c>
    </row>
    <row r="63" spans="2:26" s="49" customFormat="1" ht="42" x14ac:dyDescent="0.4">
      <c r="B63" s="50"/>
      <c r="C63" s="7"/>
      <c r="D63" s="21" t="s">
        <v>20</v>
      </c>
      <c r="E63" s="65" t="s">
        <v>436</v>
      </c>
      <c r="F63" s="65" t="s">
        <v>284</v>
      </c>
      <c r="G63" s="40"/>
      <c r="H63" s="74">
        <v>395</v>
      </c>
      <c r="I63" s="74">
        <v>-395</v>
      </c>
      <c r="J63" s="74">
        <f t="shared" si="5"/>
        <v>0</v>
      </c>
      <c r="K63" s="74"/>
      <c r="L63" s="74">
        <f t="shared" si="0"/>
        <v>0</v>
      </c>
      <c r="M63" s="74"/>
      <c r="N63" s="74">
        <f t="shared" si="1"/>
        <v>0</v>
      </c>
      <c r="O63" s="74"/>
      <c r="P63" s="74">
        <f t="shared" si="2"/>
        <v>0</v>
      </c>
      <c r="Q63" s="74"/>
      <c r="R63" s="74">
        <f t="shared" si="3"/>
        <v>0</v>
      </c>
      <c r="S63" s="74"/>
      <c r="T63" s="74">
        <f t="shared" si="3"/>
        <v>0</v>
      </c>
      <c r="U63" s="74"/>
      <c r="V63" s="74">
        <f t="shared" si="4"/>
        <v>0</v>
      </c>
      <c r="W63" s="74"/>
      <c r="X63" s="74">
        <f t="shared" si="4"/>
        <v>0</v>
      </c>
      <c r="Y63" s="74"/>
      <c r="Z63" s="74">
        <f t="shared" si="4"/>
        <v>0</v>
      </c>
    </row>
    <row r="64" spans="2:26" s="49" customFormat="1" ht="48.6" customHeight="1" x14ac:dyDescent="0.4">
      <c r="B64" s="50"/>
      <c r="C64" s="7"/>
      <c r="D64" s="106" t="s">
        <v>384</v>
      </c>
      <c r="E64" s="107" t="s">
        <v>382</v>
      </c>
      <c r="F64" s="107"/>
      <c r="G64" s="40"/>
      <c r="H64" s="74">
        <f t="shared" ref="H64:H65" si="9">H65</f>
        <v>0</v>
      </c>
      <c r="I64" s="74">
        <f t="shared" ref="I64:Y65" si="10">I65</f>
        <v>3362.5</v>
      </c>
      <c r="J64" s="74">
        <f t="shared" ref="J64:J65" si="11">H64+I64</f>
        <v>3362.5</v>
      </c>
      <c r="K64" s="74">
        <f t="shared" si="10"/>
        <v>0</v>
      </c>
      <c r="L64" s="74">
        <f t="shared" si="0"/>
        <v>3362.5</v>
      </c>
      <c r="M64" s="74">
        <f t="shared" si="10"/>
        <v>0</v>
      </c>
      <c r="N64" s="74">
        <f t="shared" si="1"/>
        <v>3362.5</v>
      </c>
      <c r="O64" s="74">
        <f t="shared" si="10"/>
        <v>0</v>
      </c>
      <c r="P64" s="74">
        <f t="shared" si="2"/>
        <v>3362.5</v>
      </c>
      <c r="Q64" s="74">
        <f t="shared" si="10"/>
        <v>0</v>
      </c>
      <c r="R64" s="74">
        <f t="shared" si="3"/>
        <v>3362.5</v>
      </c>
      <c r="S64" s="74">
        <f t="shared" si="10"/>
        <v>0</v>
      </c>
      <c r="T64" s="74">
        <f t="shared" si="3"/>
        <v>3362.5</v>
      </c>
      <c r="U64" s="74">
        <f t="shared" si="10"/>
        <v>0</v>
      </c>
      <c r="V64" s="74">
        <f t="shared" si="4"/>
        <v>3362.5</v>
      </c>
      <c r="W64" s="74">
        <f t="shared" si="10"/>
        <v>0</v>
      </c>
      <c r="X64" s="74">
        <f t="shared" si="4"/>
        <v>3362.5</v>
      </c>
      <c r="Y64" s="74">
        <f t="shared" si="10"/>
        <v>0</v>
      </c>
      <c r="Z64" s="74">
        <f t="shared" si="4"/>
        <v>3362.5</v>
      </c>
    </row>
    <row r="65" spans="2:26" s="49" customFormat="1" ht="66" customHeight="1" x14ac:dyDescent="0.4">
      <c r="B65" s="50"/>
      <c r="C65" s="7"/>
      <c r="D65" s="106" t="s">
        <v>487</v>
      </c>
      <c r="E65" s="107" t="s">
        <v>488</v>
      </c>
      <c r="F65" s="107"/>
      <c r="G65" s="40"/>
      <c r="H65" s="74">
        <f t="shared" si="9"/>
        <v>0</v>
      </c>
      <c r="I65" s="74">
        <f t="shared" si="10"/>
        <v>3362.5</v>
      </c>
      <c r="J65" s="74">
        <f t="shared" si="11"/>
        <v>3362.5</v>
      </c>
      <c r="K65" s="74">
        <f t="shared" si="10"/>
        <v>0</v>
      </c>
      <c r="L65" s="74">
        <f t="shared" si="0"/>
        <v>3362.5</v>
      </c>
      <c r="M65" s="74">
        <f t="shared" si="10"/>
        <v>0</v>
      </c>
      <c r="N65" s="74">
        <f t="shared" si="1"/>
        <v>3362.5</v>
      </c>
      <c r="O65" s="74">
        <f t="shared" si="10"/>
        <v>0</v>
      </c>
      <c r="P65" s="74">
        <f t="shared" si="2"/>
        <v>3362.5</v>
      </c>
      <c r="Q65" s="74">
        <f t="shared" si="10"/>
        <v>0</v>
      </c>
      <c r="R65" s="74">
        <f t="shared" si="3"/>
        <v>3362.5</v>
      </c>
      <c r="S65" s="74">
        <f t="shared" si="10"/>
        <v>0</v>
      </c>
      <c r="T65" s="74">
        <f t="shared" si="3"/>
        <v>3362.5</v>
      </c>
      <c r="U65" s="74">
        <f t="shared" si="10"/>
        <v>0</v>
      </c>
      <c r="V65" s="74">
        <f t="shared" si="4"/>
        <v>3362.5</v>
      </c>
      <c r="W65" s="74">
        <f t="shared" si="10"/>
        <v>0</v>
      </c>
      <c r="X65" s="74">
        <f t="shared" si="4"/>
        <v>3362.5</v>
      </c>
      <c r="Y65" s="74">
        <f t="shared" si="10"/>
        <v>0</v>
      </c>
      <c r="Z65" s="74">
        <f t="shared" si="4"/>
        <v>3362.5</v>
      </c>
    </row>
    <row r="66" spans="2:26" s="49" customFormat="1" ht="38.4" x14ac:dyDescent="0.4">
      <c r="B66" s="50"/>
      <c r="C66" s="7"/>
      <c r="D66" s="106" t="s">
        <v>338</v>
      </c>
      <c r="E66" s="107" t="s">
        <v>488</v>
      </c>
      <c r="F66" s="107" t="s">
        <v>284</v>
      </c>
      <c r="G66" s="40"/>
      <c r="H66" s="74"/>
      <c r="I66" s="74">
        <v>3362.5</v>
      </c>
      <c r="J66" s="74">
        <f t="shared" si="5"/>
        <v>3362.5</v>
      </c>
      <c r="K66" s="74"/>
      <c r="L66" s="74">
        <f t="shared" si="0"/>
        <v>3362.5</v>
      </c>
      <c r="M66" s="74"/>
      <c r="N66" s="74">
        <f t="shared" si="1"/>
        <v>3362.5</v>
      </c>
      <c r="O66" s="74"/>
      <c r="P66" s="74">
        <f t="shared" si="2"/>
        <v>3362.5</v>
      </c>
      <c r="Q66" s="74"/>
      <c r="R66" s="74">
        <f t="shared" si="3"/>
        <v>3362.5</v>
      </c>
      <c r="S66" s="74"/>
      <c r="T66" s="74">
        <f t="shared" si="3"/>
        <v>3362.5</v>
      </c>
      <c r="U66" s="74"/>
      <c r="V66" s="74">
        <f t="shared" si="4"/>
        <v>3362.5</v>
      </c>
      <c r="W66" s="74"/>
      <c r="X66" s="74">
        <f t="shared" si="4"/>
        <v>3362.5</v>
      </c>
      <c r="Y66" s="74"/>
      <c r="Z66" s="74">
        <f t="shared" si="4"/>
        <v>3362.5</v>
      </c>
    </row>
    <row r="67" spans="2:26" ht="55.95" customHeight="1" x14ac:dyDescent="0.4">
      <c r="B67" s="12"/>
      <c r="C67" s="7"/>
      <c r="D67" s="5" t="s">
        <v>254</v>
      </c>
      <c r="E67" s="79" t="s">
        <v>24</v>
      </c>
      <c r="F67" s="79"/>
      <c r="G67" s="39"/>
      <c r="H67" s="74">
        <f>H68+H70+H82+H87+H90+H92+H94+H74+H106+H100+H102+H104+H77+H84</f>
        <v>90482.200000000012</v>
      </c>
      <c r="I67" s="74">
        <f>I68+I70+I82+I87+I90+I92+I94+I74+I106+I100+I102+I104+I77+I84+I96+I98</f>
        <v>12127</v>
      </c>
      <c r="J67" s="74">
        <f t="shared" si="5"/>
        <v>102609.20000000001</v>
      </c>
      <c r="K67" s="74">
        <f>K68+K70+K82+K87+K90+K92+K94+K74+K106+K100+K102+K104+K77+K84+K96+K98</f>
        <v>-393.7</v>
      </c>
      <c r="L67" s="74">
        <f t="shared" si="0"/>
        <v>102215.50000000001</v>
      </c>
      <c r="M67" s="74">
        <f>M68+M70+M82+M87+M90+M92+M94+M74+M106+M100+M102+M104+M77+M84+M96+M98</f>
        <v>0</v>
      </c>
      <c r="N67" s="74">
        <f t="shared" si="1"/>
        <v>102215.50000000001</v>
      </c>
      <c r="O67" s="74">
        <f>O68+O70+O82+O87+O90+O92+O94+O74+O106+O100+O102+O104+O77+O84+O96+O98</f>
        <v>0</v>
      </c>
      <c r="P67" s="74">
        <f t="shared" si="2"/>
        <v>102215.50000000001</v>
      </c>
      <c r="Q67" s="74">
        <f>Q68+Q70+Q82+Q87+Q90+Q92+Q94+Q74+Q106+Q100+Q102+Q104+Q77+Q84+Q96+Q98</f>
        <v>0</v>
      </c>
      <c r="R67" s="74">
        <f t="shared" si="3"/>
        <v>102215.50000000001</v>
      </c>
      <c r="S67" s="74">
        <f>S68+S70+S82+S87+S90+S92+S94+S74+S106+S100+S102+S104+S77+S84+S96+S98</f>
        <v>555.9</v>
      </c>
      <c r="T67" s="74">
        <f t="shared" si="3"/>
        <v>102771.40000000001</v>
      </c>
      <c r="U67" s="74">
        <f>U68+U70+U82+U87+U90+U92+U94+U74+U106+U100+U102+U104+U77+U84+U96+U98</f>
        <v>0</v>
      </c>
      <c r="V67" s="74">
        <f t="shared" si="4"/>
        <v>102771.40000000001</v>
      </c>
      <c r="W67" s="74">
        <f>W68+W70+W82+W87+W90+W92+W94+W74+W106+W100+W102+W104+W77+W84+W96+W98</f>
        <v>617.6</v>
      </c>
      <c r="X67" s="74">
        <f t="shared" si="4"/>
        <v>103389.00000000001</v>
      </c>
      <c r="Y67" s="74">
        <f>Y68+Y70+Y82+Y87+Y90+Y92+Y94+Y74+Y106+Y100+Y102+Y104+Y77+Y84+Y96+Y98</f>
        <v>-4359.1000000000004</v>
      </c>
      <c r="Z67" s="74">
        <f t="shared" si="4"/>
        <v>99029.900000000009</v>
      </c>
    </row>
    <row r="68" spans="2:26" ht="21" x14ac:dyDescent="0.4">
      <c r="B68" s="12"/>
      <c r="C68" s="7"/>
      <c r="D68" s="5" t="s">
        <v>266</v>
      </c>
      <c r="E68" s="79" t="s">
        <v>25</v>
      </c>
      <c r="F68" s="79"/>
      <c r="G68" s="39"/>
      <c r="H68" s="74">
        <f>H69</f>
        <v>6445.9</v>
      </c>
      <c r="I68" s="74">
        <f>I69</f>
        <v>0</v>
      </c>
      <c r="J68" s="74">
        <f t="shared" si="5"/>
        <v>6445.9</v>
      </c>
      <c r="K68" s="74">
        <f>K69</f>
        <v>0</v>
      </c>
      <c r="L68" s="74">
        <f t="shared" si="0"/>
        <v>6445.9</v>
      </c>
      <c r="M68" s="74">
        <f>M69</f>
        <v>0</v>
      </c>
      <c r="N68" s="74">
        <f t="shared" si="1"/>
        <v>6445.9</v>
      </c>
      <c r="O68" s="74">
        <f>O69</f>
        <v>0</v>
      </c>
      <c r="P68" s="74">
        <f t="shared" si="2"/>
        <v>6445.9</v>
      </c>
      <c r="Q68" s="74">
        <f>Q69</f>
        <v>0</v>
      </c>
      <c r="R68" s="74">
        <f t="shared" si="3"/>
        <v>6445.9</v>
      </c>
      <c r="S68" s="74">
        <f>S69</f>
        <v>0</v>
      </c>
      <c r="T68" s="74">
        <f t="shared" si="3"/>
        <v>6445.9</v>
      </c>
      <c r="U68" s="74">
        <f>U69</f>
        <v>0</v>
      </c>
      <c r="V68" s="74">
        <f t="shared" si="4"/>
        <v>6445.9</v>
      </c>
      <c r="W68" s="74">
        <f>W69</f>
        <v>284.3</v>
      </c>
      <c r="X68" s="74">
        <f t="shared" si="4"/>
        <v>6730.2</v>
      </c>
      <c r="Y68" s="74">
        <f>Y69</f>
        <v>470</v>
      </c>
      <c r="Z68" s="74">
        <f t="shared" si="4"/>
        <v>7200.2</v>
      </c>
    </row>
    <row r="69" spans="2:26" ht="106.5" customHeight="1" x14ac:dyDescent="0.4">
      <c r="B69" s="12"/>
      <c r="C69" s="7"/>
      <c r="D69" s="5" t="s">
        <v>74</v>
      </c>
      <c r="E69" s="79" t="s">
        <v>25</v>
      </c>
      <c r="F69" s="79">
        <v>100</v>
      </c>
      <c r="G69" s="39">
        <v>9</v>
      </c>
      <c r="H69" s="74">
        <v>6445.9</v>
      </c>
      <c r="I69" s="74"/>
      <c r="J69" s="74">
        <f t="shared" si="5"/>
        <v>6445.9</v>
      </c>
      <c r="K69" s="74"/>
      <c r="L69" s="74">
        <f t="shared" si="0"/>
        <v>6445.9</v>
      </c>
      <c r="M69" s="74"/>
      <c r="N69" s="74">
        <f t="shared" si="1"/>
        <v>6445.9</v>
      </c>
      <c r="O69" s="74"/>
      <c r="P69" s="74">
        <f t="shared" si="2"/>
        <v>6445.9</v>
      </c>
      <c r="Q69" s="74"/>
      <c r="R69" s="74">
        <f t="shared" si="3"/>
        <v>6445.9</v>
      </c>
      <c r="S69" s="74"/>
      <c r="T69" s="74">
        <f t="shared" si="3"/>
        <v>6445.9</v>
      </c>
      <c r="U69" s="74"/>
      <c r="V69" s="74">
        <f t="shared" si="4"/>
        <v>6445.9</v>
      </c>
      <c r="W69" s="74">
        <v>284.3</v>
      </c>
      <c r="X69" s="74">
        <f t="shared" si="4"/>
        <v>6730.2</v>
      </c>
      <c r="Y69" s="74">
        <v>470</v>
      </c>
      <c r="Z69" s="74">
        <f t="shared" si="4"/>
        <v>7200.2</v>
      </c>
    </row>
    <row r="70" spans="2:26" ht="70.5" customHeight="1" x14ac:dyDescent="0.4">
      <c r="B70" s="12"/>
      <c r="C70" s="7"/>
      <c r="D70" s="39" t="s">
        <v>267</v>
      </c>
      <c r="E70" s="79" t="s">
        <v>26</v>
      </c>
      <c r="F70" s="79"/>
      <c r="G70" s="39"/>
      <c r="H70" s="74">
        <f>H71+H72+H73</f>
        <v>34254.6</v>
      </c>
      <c r="I70" s="74">
        <f>I71+I72+I73</f>
        <v>0</v>
      </c>
      <c r="J70" s="74">
        <f t="shared" si="5"/>
        <v>34254.6</v>
      </c>
      <c r="K70" s="74">
        <f>K71+K72+K73</f>
        <v>0</v>
      </c>
      <c r="L70" s="74">
        <f t="shared" si="0"/>
        <v>34254.6</v>
      </c>
      <c r="M70" s="74">
        <f>M71+M72+M73</f>
        <v>0</v>
      </c>
      <c r="N70" s="74">
        <f t="shared" si="1"/>
        <v>34254.6</v>
      </c>
      <c r="O70" s="74">
        <f>O71+O72+O73</f>
        <v>0</v>
      </c>
      <c r="P70" s="74">
        <f t="shared" si="2"/>
        <v>34254.6</v>
      </c>
      <c r="Q70" s="74">
        <f>Q71+Q72+Q73</f>
        <v>0</v>
      </c>
      <c r="R70" s="74">
        <f t="shared" si="3"/>
        <v>34254.6</v>
      </c>
      <c r="S70" s="74">
        <f>S71+S72+S73</f>
        <v>0</v>
      </c>
      <c r="T70" s="74">
        <f t="shared" si="3"/>
        <v>34254.6</v>
      </c>
      <c r="U70" s="74">
        <f>U71+U72+U73</f>
        <v>0</v>
      </c>
      <c r="V70" s="74">
        <f t="shared" si="4"/>
        <v>34254.6</v>
      </c>
      <c r="W70" s="74">
        <f>W71+W72+W73</f>
        <v>465.2</v>
      </c>
      <c r="X70" s="74">
        <f t="shared" si="4"/>
        <v>34719.799999999996</v>
      </c>
      <c r="Y70" s="74">
        <f>Y71+Y72+Y73</f>
        <v>-61.1</v>
      </c>
      <c r="Z70" s="74">
        <f t="shared" si="4"/>
        <v>34658.699999999997</v>
      </c>
    </row>
    <row r="71" spans="2:26" ht="102.6" customHeight="1" x14ac:dyDescent="0.4">
      <c r="B71" s="12"/>
      <c r="C71" s="7"/>
      <c r="D71" s="39" t="s">
        <v>74</v>
      </c>
      <c r="E71" s="79" t="s">
        <v>26</v>
      </c>
      <c r="F71" s="79">
        <v>100</v>
      </c>
      <c r="G71" s="39">
        <v>9</v>
      </c>
      <c r="H71" s="74">
        <v>32327.8</v>
      </c>
      <c r="I71" s="74"/>
      <c r="J71" s="74">
        <f t="shared" si="5"/>
        <v>32327.8</v>
      </c>
      <c r="K71" s="74"/>
      <c r="L71" s="74">
        <f t="shared" si="0"/>
        <v>32327.8</v>
      </c>
      <c r="M71" s="74"/>
      <c r="N71" s="74">
        <f t="shared" si="1"/>
        <v>32327.8</v>
      </c>
      <c r="O71" s="74"/>
      <c r="P71" s="74">
        <f t="shared" si="2"/>
        <v>32327.8</v>
      </c>
      <c r="Q71" s="74"/>
      <c r="R71" s="74">
        <f t="shared" si="3"/>
        <v>32327.8</v>
      </c>
      <c r="S71" s="74"/>
      <c r="T71" s="74">
        <f t="shared" si="3"/>
        <v>32327.8</v>
      </c>
      <c r="U71" s="74"/>
      <c r="V71" s="74">
        <f t="shared" si="4"/>
        <v>32327.8</v>
      </c>
      <c r="W71" s="74">
        <v>465.2</v>
      </c>
      <c r="X71" s="74">
        <f t="shared" si="4"/>
        <v>32793</v>
      </c>
      <c r="Y71" s="74"/>
      <c r="Z71" s="74">
        <f t="shared" si="4"/>
        <v>32793</v>
      </c>
    </row>
    <row r="72" spans="2:26" ht="42" x14ac:dyDescent="0.4">
      <c r="B72" s="12"/>
      <c r="C72" s="7"/>
      <c r="D72" s="39" t="s">
        <v>14</v>
      </c>
      <c r="E72" s="79" t="s">
        <v>26</v>
      </c>
      <c r="F72" s="79">
        <v>200</v>
      </c>
      <c r="G72" s="39">
        <v>9</v>
      </c>
      <c r="H72" s="74">
        <v>1914.8</v>
      </c>
      <c r="I72" s="74"/>
      <c r="J72" s="74">
        <f t="shared" si="5"/>
        <v>1914.8</v>
      </c>
      <c r="K72" s="74"/>
      <c r="L72" s="74">
        <f t="shared" si="0"/>
        <v>1914.8</v>
      </c>
      <c r="M72" s="74"/>
      <c r="N72" s="74">
        <f t="shared" si="1"/>
        <v>1914.8</v>
      </c>
      <c r="O72" s="74"/>
      <c r="P72" s="74">
        <f t="shared" si="2"/>
        <v>1914.8</v>
      </c>
      <c r="Q72" s="74"/>
      <c r="R72" s="74">
        <f t="shared" si="3"/>
        <v>1914.8</v>
      </c>
      <c r="S72" s="74"/>
      <c r="T72" s="74">
        <f t="shared" si="3"/>
        <v>1914.8</v>
      </c>
      <c r="U72" s="74"/>
      <c r="V72" s="74">
        <f t="shared" si="4"/>
        <v>1914.8</v>
      </c>
      <c r="W72" s="74"/>
      <c r="X72" s="74">
        <f t="shared" si="4"/>
        <v>1914.8</v>
      </c>
      <c r="Y72" s="74">
        <v>-61.1</v>
      </c>
      <c r="Z72" s="74">
        <f t="shared" si="4"/>
        <v>1853.7</v>
      </c>
    </row>
    <row r="73" spans="2:26" ht="26.25" customHeight="1" x14ac:dyDescent="0.4">
      <c r="B73" s="12"/>
      <c r="C73" s="7"/>
      <c r="D73" s="39" t="s">
        <v>18</v>
      </c>
      <c r="E73" s="79" t="s">
        <v>26</v>
      </c>
      <c r="F73" s="79">
        <v>800</v>
      </c>
      <c r="G73" s="39">
        <v>9</v>
      </c>
      <c r="H73" s="74">
        <v>12</v>
      </c>
      <c r="I73" s="74"/>
      <c r="J73" s="74">
        <f t="shared" si="5"/>
        <v>12</v>
      </c>
      <c r="K73" s="74"/>
      <c r="L73" s="74">
        <f t="shared" si="0"/>
        <v>12</v>
      </c>
      <c r="M73" s="74"/>
      <c r="N73" s="74">
        <f t="shared" si="1"/>
        <v>12</v>
      </c>
      <c r="O73" s="74"/>
      <c r="P73" s="74">
        <f t="shared" si="2"/>
        <v>12</v>
      </c>
      <c r="Q73" s="74"/>
      <c r="R73" s="74">
        <f t="shared" si="3"/>
        <v>12</v>
      </c>
      <c r="S73" s="74"/>
      <c r="T73" s="74">
        <f t="shared" si="3"/>
        <v>12</v>
      </c>
      <c r="U73" s="74"/>
      <c r="V73" s="74">
        <f t="shared" si="4"/>
        <v>12</v>
      </c>
      <c r="W73" s="74"/>
      <c r="X73" s="74">
        <f t="shared" si="4"/>
        <v>12</v>
      </c>
      <c r="Y73" s="74"/>
      <c r="Z73" s="74">
        <f t="shared" si="4"/>
        <v>12</v>
      </c>
    </row>
    <row r="74" spans="2:26" s="49" customFormat="1" ht="27" customHeight="1" x14ac:dyDescent="0.4">
      <c r="B74" s="50"/>
      <c r="C74" s="7"/>
      <c r="D74" s="21" t="s">
        <v>44</v>
      </c>
      <c r="E74" s="65" t="s">
        <v>443</v>
      </c>
      <c r="F74" s="65"/>
      <c r="G74" s="39"/>
      <c r="H74" s="74">
        <f>H75+H76</f>
        <v>569.1</v>
      </c>
      <c r="I74" s="74">
        <f>I75+I76</f>
        <v>0</v>
      </c>
      <c r="J74" s="74">
        <f t="shared" si="5"/>
        <v>569.1</v>
      </c>
      <c r="K74" s="74">
        <f>K75+K76</f>
        <v>0</v>
      </c>
      <c r="L74" s="74">
        <f t="shared" si="0"/>
        <v>569.1</v>
      </c>
      <c r="M74" s="74">
        <f>M75+M76</f>
        <v>0</v>
      </c>
      <c r="N74" s="74">
        <f t="shared" si="1"/>
        <v>569.1</v>
      </c>
      <c r="O74" s="74">
        <f>O75+O76</f>
        <v>0</v>
      </c>
      <c r="P74" s="74">
        <f t="shared" si="2"/>
        <v>569.1</v>
      </c>
      <c r="Q74" s="74">
        <f>Q75+Q76</f>
        <v>0</v>
      </c>
      <c r="R74" s="74">
        <f t="shared" si="3"/>
        <v>569.1</v>
      </c>
      <c r="S74" s="74">
        <f>S75+S76</f>
        <v>0</v>
      </c>
      <c r="T74" s="74">
        <f t="shared" si="3"/>
        <v>569.1</v>
      </c>
      <c r="U74" s="74">
        <f>U75+U76</f>
        <v>0</v>
      </c>
      <c r="V74" s="74">
        <f t="shared" si="4"/>
        <v>569.1</v>
      </c>
      <c r="W74" s="74">
        <f>W75+W76</f>
        <v>0</v>
      </c>
      <c r="X74" s="74">
        <f t="shared" si="4"/>
        <v>569.1</v>
      </c>
      <c r="Y74" s="74">
        <f>Y75+Y76</f>
        <v>0</v>
      </c>
      <c r="Z74" s="74">
        <f t="shared" si="4"/>
        <v>569.1</v>
      </c>
    </row>
    <row r="75" spans="2:26" s="49" customFormat="1" ht="27" customHeight="1" x14ac:dyDescent="0.4">
      <c r="B75" s="50"/>
      <c r="C75" s="7"/>
      <c r="D75" s="45" t="s">
        <v>14</v>
      </c>
      <c r="E75" s="65" t="s">
        <v>443</v>
      </c>
      <c r="F75" s="65" t="s">
        <v>283</v>
      </c>
      <c r="G75" s="39"/>
      <c r="H75" s="74">
        <v>566.1</v>
      </c>
      <c r="I75" s="74"/>
      <c r="J75" s="74">
        <f t="shared" si="5"/>
        <v>566.1</v>
      </c>
      <c r="K75" s="74"/>
      <c r="L75" s="74">
        <f t="shared" si="0"/>
        <v>566.1</v>
      </c>
      <c r="M75" s="74"/>
      <c r="N75" s="74">
        <f t="shared" si="1"/>
        <v>566.1</v>
      </c>
      <c r="O75" s="74"/>
      <c r="P75" s="74">
        <f t="shared" si="2"/>
        <v>566.1</v>
      </c>
      <c r="Q75" s="74"/>
      <c r="R75" s="74">
        <f t="shared" si="3"/>
        <v>566.1</v>
      </c>
      <c r="S75" s="74"/>
      <c r="T75" s="74">
        <f t="shared" si="3"/>
        <v>566.1</v>
      </c>
      <c r="U75" s="74"/>
      <c r="V75" s="74">
        <f t="shared" si="4"/>
        <v>566.1</v>
      </c>
      <c r="W75" s="74"/>
      <c r="X75" s="74">
        <f t="shared" si="4"/>
        <v>566.1</v>
      </c>
      <c r="Y75" s="74"/>
      <c r="Z75" s="74">
        <f t="shared" si="4"/>
        <v>566.1</v>
      </c>
    </row>
    <row r="76" spans="2:26" s="49" customFormat="1" ht="27" customHeight="1" x14ac:dyDescent="0.4">
      <c r="B76" s="50"/>
      <c r="C76" s="7"/>
      <c r="D76" s="21" t="s">
        <v>18</v>
      </c>
      <c r="E76" s="65" t="s">
        <v>443</v>
      </c>
      <c r="F76" s="65" t="s">
        <v>444</v>
      </c>
      <c r="G76" s="39"/>
      <c r="H76" s="74">
        <v>3</v>
      </c>
      <c r="I76" s="74"/>
      <c r="J76" s="74">
        <f t="shared" si="5"/>
        <v>3</v>
      </c>
      <c r="K76" s="74"/>
      <c r="L76" s="74">
        <f t="shared" si="0"/>
        <v>3</v>
      </c>
      <c r="M76" s="74"/>
      <c r="N76" s="74">
        <f t="shared" si="1"/>
        <v>3</v>
      </c>
      <c r="O76" s="74"/>
      <c r="P76" s="74">
        <f t="shared" si="2"/>
        <v>3</v>
      </c>
      <c r="Q76" s="74"/>
      <c r="R76" s="74">
        <f t="shared" si="3"/>
        <v>3</v>
      </c>
      <c r="S76" s="74"/>
      <c r="T76" s="74">
        <f t="shared" si="3"/>
        <v>3</v>
      </c>
      <c r="U76" s="74"/>
      <c r="V76" s="74">
        <f t="shared" si="4"/>
        <v>3</v>
      </c>
      <c r="W76" s="74"/>
      <c r="X76" s="74">
        <f t="shared" si="4"/>
        <v>3</v>
      </c>
      <c r="Y76" s="74"/>
      <c r="Z76" s="74">
        <f t="shared" si="4"/>
        <v>3</v>
      </c>
    </row>
    <row r="77" spans="2:26" s="49" customFormat="1" ht="27" customHeight="1" x14ac:dyDescent="0.4">
      <c r="B77" s="50"/>
      <c r="C77" s="7"/>
      <c r="D77" s="39" t="s">
        <v>19</v>
      </c>
      <c r="E77" s="79" t="s">
        <v>27</v>
      </c>
      <c r="F77" s="65"/>
      <c r="G77" s="39"/>
      <c r="H77" s="74">
        <f>H78+H79+H80+H81</f>
        <v>2740</v>
      </c>
      <c r="I77" s="74">
        <f>I78+I79+I80+I81</f>
        <v>0</v>
      </c>
      <c r="J77" s="74">
        <f t="shared" si="5"/>
        <v>2740</v>
      </c>
      <c r="K77" s="74">
        <f>K78+K79+K80+K81</f>
        <v>0</v>
      </c>
      <c r="L77" s="74">
        <f t="shared" si="0"/>
        <v>2740</v>
      </c>
      <c r="M77" s="74">
        <f>M78+M79+M80+M81</f>
        <v>0</v>
      </c>
      <c r="N77" s="74">
        <f t="shared" si="1"/>
        <v>2740</v>
      </c>
      <c r="O77" s="74">
        <f>O78+O79+O80+O81</f>
        <v>0</v>
      </c>
      <c r="P77" s="74">
        <f t="shared" si="2"/>
        <v>2740</v>
      </c>
      <c r="Q77" s="74">
        <f>Q78+Q79+Q80+Q81</f>
        <v>0</v>
      </c>
      <c r="R77" s="74">
        <f t="shared" si="3"/>
        <v>2740</v>
      </c>
      <c r="S77" s="74">
        <f>S78+S79+S80+S81</f>
        <v>0</v>
      </c>
      <c r="T77" s="74">
        <f t="shared" si="3"/>
        <v>2740</v>
      </c>
      <c r="U77" s="74">
        <f>U78+U79+U80+U81</f>
        <v>0</v>
      </c>
      <c r="V77" s="74">
        <f t="shared" si="4"/>
        <v>2740</v>
      </c>
      <c r="W77" s="74">
        <f>W78+W79+W80+W81</f>
        <v>0</v>
      </c>
      <c r="X77" s="74">
        <f t="shared" si="4"/>
        <v>2740</v>
      </c>
      <c r="Y77" s="74">
        <f>Y78+Y79+Y80+Y81</f>
        <v>0</v>
      </c>
      <c r="Z77" s="74">
        <f t="shared" si="4"/>
        <v>2740</v>
      </c>
    </row>
    <row r="78" spans="2:26" ht="42" x14ac:dyDescent="0.4">
      <c r="B78" s="12"/>
      <c r="C78" s="7"/>
      <c r="D78" s="39" t="s">
        <v>14</v>
      </c>
      <c r="E78" s="79" t="s">
        <v>27</v>
      </c>
      <c r="F78" s="79">
        <v>200</v>
      </c>
      <c r="G78" s="39">
        <v>9</v>
      </c>
      <c r="H78" s="74">
        <v>1100</v>
      </c>
      <c r="I78" s="74"/>
      <c r="J78" s="74">
        <f t="shared" si="5"/>
        <v>1100</v>
      </c>
      <c r="K78" s="74"/>
      <c r="L78" s="74">
        <f t="shared" si="0"/>
        <v>1100</v>
      </c>
      <c r="M78" s="74"/>
      <c r="N78" s="74">
        <f t="shared" si="1"/>
        <v>1100</v>
      </c>
      <c r="O78" s="74"/>
      <c r="P78" s="74">
        <f t="shared" si="2"/>
        <v>1100</v>
      </c>
      <c r="Q78" s="74"/>
      <c r="R78" s="74">
        <f t="shared" si="3"/>
        <v>1100</v>
      </c>
      <c r="S78" s="74"/>
      <c r="T78" s="74">
        <f t="shared" si="3"/>
        <v>1100</v>
      </c>
      <c r="U78" s="74"/>
      <c r="V78" s="74">
        <f t="shared" si="4"/>
        <v>1100</v>
      </c>
      <c r="W78" s="74"/>
      <c r="X78" s="74">
        <f t="shared" si="4"/>
        <v>1100</v>
      </c>
      <c r="Y78" s="74"/>
      <c r="Z78" s="74">
        <f t="shared" si="4"/>
        <v>1100</v>
      </c>
    </row>
    <row r="79" spans="2:26" ht="21" x14ac:dyDescent="0.4">
      <c r="B79" s="12"/>
      <c r="C79" s="7"/>
      <c r="D79" s="39" t="s">
        <v>15</v>
      </c>
      <c r="E79" s="79" t="s">
        <v>27</v>
      </c>
      <c r="F79" s="79">
        <v>300</v>
      </c>
      <c r="G79" s="39"/>
      <c r="H79" s="74">
        <v>350</v>
      </c>
      <c r="I79" s="74"/>
      <c r="J79" s="74">
        <f t="shared" si="5"/>
        <v>350</v>
      </c>
      <c r="K79" s="74"/>
      <c r="L79" s="74">
        <f t="shared" si="0"/>
        <v>350</v>
      </c>
      <c r="M79" s="74"/>
      <c r="N79" s="74">
        <f t="shared" si="1"/>
        <v>350</v>
      </c>
      <c r="O79" s="74"/>
      <c r="P79" s="74">
        <f t="shared" si="2"/>
        <v>350</v>
      </c>
      <c r="Q79" s="74"/>
      <c r="R79" s="74">
        <f t="shared" si="3"/>
        <v>350</v>
      </c>
      <c r="S79" s="74"/>
      <c r="T79" s="74">
        <f t="shared" si="3"/>
        <v>350</v>
      </c>
      <c r="U79" s="74"/>
      <c r="V79" s="74">
        <f t="shared" si="4"/>
        <v>350</v>
      </c>
      <c r="W79" s="74"/>
      <c r="X79" s="74">
        <f t="shared" si="4"/>
        <v>350</v>
      </c>
      <c r="Y79" s="74"/>
      <c r="Z79" s="74">
        <f t="shared" si="4"/>
        <v>350</v>
      </c>
    </row>
    <row r="80" spans="2:26" ht="21" x14ac:dyDescent="0.4">
      <c r="B80" s="12"/>
      <c r="C80" s="184"/>
      <c r="D80" s="154" t="s">
        <v>9</v>
      </c>
      <c r="E80" s="162" t="s">
        <v>27</v>
      </c>
      <c r="F80" s="162">
        <v>600</v>
      </c>
      <c r="G80" s="39">
        <v>9</v>
      </c>
      <c r="H80" s="74">
        <v>1290</v>
      </c>
      <c r="I80" s="74"/>
      <c r="J80" s="74">
        <f t="shared" si="5"/>
        <v>1290</v>
      </c>
      <c r="K80" s="74"/>
      <c r="L80" s="74">
        <f t="shared" si="0"/>
        <v>1290</v>
      </c>
      <c r="M80" s="74"/>
      <c r="N80" s="74">
        <f t="shared" si="1"/>
        <v>1290</v>
      </c>
      <c r="O80" s="74"/>
      <c r="P80" s="74">
        <f t="shared" si="2"/>
        <v>1290</v>
      </c>
      <c r="Q80" s="74"/>
      <c r="R80" s="74">
        <f t="shared" si="3"/>
        <v>1290</v>
      </c>
      <c r="S80" s="74"/>
      <c r="T80" s="74">
        <f t="shared" si="3"/>
        <v>1290</v>
      </c>
      <c r="U80" s="74"/>
      <c r="V80" s="74">
        <f t="shared" si="4"/>
        <v>1290</v>
      </c>
      <c r="W80" s="74"/>
      <c r="X80" s="74">
        <f t="shared" si="4"/>
        <v>1290</v>
      </c>
      <c r="Y80" s="74"/>
      <c r="Z80" s="74">
        <f t="shared" si="4"/>
        <v>1290</v>
      </c>
    </row>
    <row r="81" spans="2:26" s="49" customFormat="1" ht="21" x14ac:dyDescent="0.4">
      <c r="B81" s="50"/>
      <c r="C81" s="185"/>
      <c r="D81" s="186"/>
      <c r="E81" s="163"/>
      <c r="F81" s="163"/>
      <c r="G81" s="39"/>
      <c r="H81" s="74"/>
      <c r="I81" s="74"/>
      <c r="J81" s="74">
        <f t="shared" si="5"/>
        <v>0</v>
      </c>
      <c r="K81" s="74"/>
      <c r="L81" s="74">
        <f t="shared" si="0"/>
        <v>0</v>
      </c>
      <c r="M81" s="74"/>
      <c r="N81" s="74">
        <f t="shared" si="1"/>
        <v>0</v>
      </c>
      <c r="O81" s="74"/>
      <c r="P81" s="74">
        <f t="shared" si="2"/>
        <v>0</v>
      </c>
      <c r="Q81" s="74"/>
      <c r="R81" s="74">
        <f t="shared" si="3"/>
        <v>0</v>
      </c>
      <c r="S81" s="74"/>
      <c r="T81" s="74">
        <f t="shared" si="3"/>
        <v>0</v>
      </c>
      <c r="U81" s="74"/>
      <c r="V81" s="74">
        <f t="shared" si="4"/>
        <v>0</v>
      </c>
      <c r="W81" s="74"/>
      <c r="X81" s="74">
        <f t="shared" si="4"/>
        <v>0</v>
      </c>
      <c r="Y81" s="74"/>
      <c r="Z81" s="74">
        <f t="shared" si="4"/>
        <v>0</v>
      </c>
    </row>
    <row r="82" spans="2:26" s="49" customFormat="1" ht="21" x14ac:dyDescent="0.4">
      <c r="B82" s="50"/>
      <c r="C82" s="7"/>
      <c r="D82" s="45" t="s">
        <v>23</v>
      </c>
      <c r="E82" s="79" t="s">
        <v>30</v>
      </c>
      <c r="F82" s="79"/>
      <c r="G82" s="39"/>
      <c r="H82" s="74">
        <f>H83</f>
        <v>300</v>
      </c>
      <c r="I82" s="74">
        <f>I83</f>
        <v>0</v>
      </c>
      <c r="J82" s="74">
        <f t="shared" si="5"/>
        <v>300</v>
      </c>
      <c r="K82" s="74">
        <f>K83</f>
        <v>0</v>
      </c>
      <c r="L82" s="74">
        <f t="shared" si="0"/>
        <v>300</v>
      </c>
      <c r="M82" s="74">
        <f>M83</f>
        <v>0</v>
      </c>
      <c r="N82" s="74">
        <f t="shared" si="1"/>
        <v>300</v>
      </c>
      <c r="O82" s="74">
        <f>O83</f>
        <v>0</v>
      </c>
      <c r="P82" s="74">
        <f t="shared" si="2"/>
        <v>300</v>
      </c>
      <c r="Q82" s="74">
        <f>Q83</f>
        <v>0</v>
      </c>
      <c r="R82" s="74">
        <f t="shared" si="3"/>
        <v>300</v>
      </c>
      <c r="S82" s="74">
        <f>S83</f>
        <v>0</v>
      </c>
      <c r="T82" s="74">
        <f t="shared" si="3"/>
        <v>300</v>
      </c>
      <c r="U82" s="74">
        <f>U83</f>
        <v>0</v>
      </c>
      <c r="V82" s="74">
        <f t="shared" si="4"/>
        <v>300</v>
      </c>
      <c r="W82" s="74">
        <f>W83</f>
        <v>0</v>
      </c>
      <c r="X82" s="74">
        <f t="shared" si="4"/>
        <v>300</v>
      </c>
      <c r="Y82" s="74">
        <f>Y83</f>
        <v>0</v>
      </c>
      <c r="Z82" s="74">
        <f t="shared" si="4"/>
        <v>300</v>
      </c>
    </row>
    <row r="83" spans="2:26" s="49" customFormat="1" ht="42" x14ac:dyDescent="0.4">
      <c r="B83" s="50"/>
      <c r="C83" s="7"/>
      <c r="D83" s="21" t="s">
        <v>20</v>
      </c>
      <c r="E83" s="79" t="s">
        <v>30</v>
      </c>
      <c r="F83" s="79">
        <v>600</v>
      </c>
      <c r="G83" s="39">
        <v>9</v>
      </c>
      <c r="H83" s="74">
        <v>300</v>
      </c>
      <c r="I83" s="74"/>
      <c r="J83" s="74">
        <f t="shared" si="5"/>
        <v>300</v>
      </c>
      <c r="K83" s="74"/>
      <c r="L83" s="74">
        <f t="shared" si="0"/>
        <v>300</v>
      </c>
      <c r="M83" s="74"/>
      <c r="N83" s="74">
        <f t="shared" si="1"/>
        <v>300</v>
      </c>
      <c r="O83" s="74"/>
      <c r="P83" s="74">
        <f t="shared" si="2"/>
        <v>300</v>
      </c>
      <c r="Q83" s="74"/>
      <c r="R83" s="74">
        <f t="shared" si="3"/>
        <v>300</v>
      </c>
      <c r="S83" s="74"/>
      <c r="T83" s="74">
        <f t="shared" si="3"/>
        <v>300</v>
      </c>
      <c r="U83" s="74"/>
      <c r="V83" s="74">
        <f t="shared" si="4"/>
        <v>300</v>
      </c>
      <c r="W83" s="74"/>
      <c r="X83" s="74">
        <f t="shared" si="4"/>
        <v>300</v>
      </c>
      <c r="Y83" s="74"/>
      <c r="Z83" s="74">
        <f t="shared" si="4"/>
        <v>300</v>
      </c>
    </row>
    <row r="84" spans="2:26" s="49" customFormat="1" ht="42" x14ac:dyDescent="0.4">
      <c r="B84" s="50"/>
      <c r="C84" s="7"/>
      <c r="D84" s="39" t="s">
        <v>21</v>
      </c>
      <c r="E84" s="79" t="s">
        <v>29</v>
      </c>
      <c r="F84" s="79"/>
      <c r="G84" s="39"/>
      <c r="H84" s="74">
        <f>H85+H86</f>
        <v>3500</v>
      </c>
      <c r="I84" s="74">
        <f>I85+I86</f>
        <v>0</v>
      </c>
      <c r="J84" s="74">
        <f t="shared" si="5"/>
        <v>3500</v>
      </c>
      <c r="K84" s="74">
        <f>K85+K86</f>
        <v>0</v>
      </c>
      <c r="L84" s="74">
        <f t="shared" si="0"/>
        <v>3500</v>
      </c>
      <c r="M84" s="74">
        <f>M85+M86</f>
        <v>0</v>
      </c>
      <c r="N84" s="74">
        <f t="shared" si="1"/>
        <v>3500</v>
      </c>
      <c r="O84" s="74">
        <f>O85+O86</f>
        <v>0</v>
      </c>
      <c r="P84" s="74">
        <f t="shared" si="2"/>
        <v>3500</v>
      </c>
      <c r="Q84" s="74">
        <f>Q85+Q86</f>
        <v>0</v>
      </c>
      <c r="R84" s="74">
        <f t="shared" si="3"/>
        <v>3500</v>
      </c>
      <c r="S84" s="74">
        <f>S85+S86</f>
        <v>0</v>
      </c>
      <c r="T84" s="74">
        <f t="shared" si="3"/>
        <v>3500</v>
      </c>
      <c r="U84" s="74">
        <f>U85+U86</f>
        <v>0</v>
      </c>
      <c r="V84" s="74">
        <f t="shared" si="4"/>
        <v>3500</v>
      </c>
      <c r="W84" s="74">
        <f>W85+W86</f>
        <v>0</v>
      </c>
      <c r="X84" s="74">
        <f t="shared" si="4"/>
        <v>3500</v>
      </c>
      <c r="Y84" s="74">
        <f>Y85+Y86</f>
        <v>0</v>
      </c>
      <c r="Z84" s="74">
        <f t="shared" si="4"/>
        <v>3500</v>
      </c>
    </row>
    <row r="85" spans="2:26" s="49" customFormat="1" ht="65.400000000000006" customHeight="1" x14ac:dyDescent="0.4">
      <c r="B85" s="50"/>
      <c r="C85" s="7"/>
      <c r="D85" s="39" t="s">
        <v>22</v>
      </c>
      <c r="E85" s="79" t="s">
        <v>29</v>
      </c>
      <c r="F85" s="79">
        <v>100</v>
      </c>
      <c r="G85" s="39"/>
      <c r="H85" s="74">
        <v>2600</v>
      </c>
      <c r="I85" s="74"/>
      <c r="J85" s="74">
        <f t="shared" si="5"/>
        <v>2600</v>
      </c>
      <c r="K85" s="74"/>
      <c r="L85" s="74">
        <f t="shared" si="0"/>
        <v>2600</v>
      </c>
      <c r="M85" s="74"/>
      <c r="N85" s="74">
        <f t="shared" si="1"/>
        <v>2600</v>
      </c>
      <c r="O85" s="74"/>
      <c r="P85" s="74">
        <f t="shared" si="2"/>
        <v>2600</v>
      </c>
      <c r="Q85" s="74"/>
      <c r="R85" s="74">
        <f t="shared" si="3"/>
        <v>2600</v>
      </c>
      <c r="S85" s="74"/>
      <c r="T85" s="74">
        <f t="shared" si="3"/>
        <v>2600</v>
      </c>
      <c r="U85" s="74"/>
      <c r="V85" s="74">
        <f t="shared" si="4"/>
        <v>2600</v>
      </c>
      <c r="W85" s="74"/>
      <c r="X85" s="74">
        <f t="shared" si="4"/>
        <v>2600</v>
      </c>
      <c r="Y85" s="74"/>
      <c r="Z85" s="74">
        <f t="shared" si="4"/>
        <v>2600</v>
      </c>
    </row>
    <row r="86" spans="2:26" s="49" customFormat="1" ht="42" x14ac:dyDescent="0.4">
      <c r="B86" s="50"/>
      <c r="C86" s="7"/>
      <c r="D86" s="39" t="s">
        <v>14</v>
      </c>
      <c r="E86" s="79" t="s">
        <v>29</v>
      </c>
      <c r="F86" s="79">
        <v>200</v>
      </c>
      <c r="G86" s="39">
        <v>9</v>
      </c>
      <c r="H86" s="74">
        <v>900</v>
      </c>
      <c r="I86" s="74"/>
      <c r="J86" s="74">
        <f t="shared" si="5"/>
        <v>900</v>
      </c>
      <c r="K86" s="74"/>
      <c r="L86" s="74">
        <f t="shared" si="0"/>
        <v>900</v>
      </c>
      <c r="M86" s="74"/>
      <c r="N86" s="74">
        <f t="shared" si="1"/>
        <v>900</v>
      </c>
      <c r="O86" s="74"/>
      <c r="P86" s="74">
        <f t="shared" si="2"/>
        <v>900</v>
      </c>
      <c r="Q86" s="74"/>
      <c r="R86" s="74">
        <f t="shared" si="3"/>
        <v>900</v>
      </c>
      <c r="S86" s="74"/>
      <c r="T86" s="74">
        <f t="shared" si="3"/>
        <v>900</v>
      </c>
      <c r="U86" s="74"/>
      <c r="V86" s="74">
        <f t="shared" si="4"/>
        <v>900</v>
      </c>
      <c r="W86" s="74"/>
      <c r="X86" s="74">
        <f t="shared" si="4"/>
        <v>900</v>
      </c>
      <c r="Y86" s="74"/>
      <c r="Z86" s="74">
        <f t="shared" si="4"/>
        <v>900</v>
      </c>
    </row>
    <row r="87" spans="2:26" ht="207" customHeight="1" x14ac:dyDescent="0.4">
      <c r="B87" s="12"/>
      <c r="C87" s="7"/>
      <c r="D87" s="21" t="s">
        <v>561</v>
      </c>
      <c r="E87" s="79" t="s">
        <v>28</v>
      </c>
      <c r="F87" s="79"/>
      <c r="G87" s="39"/>
      <c r="H87" s="74">
        <f>H88+H89</f>
        <v>1283.2</v>
      </c>
      <c r="I87" s="74">
        <f>I88+I89</f>
        <v>0</v>
      </c>
      <c r="J87" s="74">
        <f t="shared" si="5"/>
        <v>1283.2</v>
      </c>
      <c r="K87" s="74">
        <f>K88+K89</f>
        <v>0</v>
      </c>
      <c r="L87" s="74">
        <f t="shared" si="0"/>
        <v>1283.2</v>
      </c>
      <c r="M87" s="74">
        <f>M88+M89</f>
        <v>0</v>
      </c>
      <c r="N87" s="74">
        <f t="shared" si="1"/>
        <v>1283.2</v>
      </c>
      <c r="O87" s="74">
        <f>O88+O89</f>
        <v>0</v>
      </c>
      <c r="P87" s="74">
        <f t="shared" si="2"/>
        <v>1283.2</v>
      </c>
      <c r="Q87" s="74">
        <f>Q88+Q89</f>
        <v>0</v>
      </c>
      <c r="R87" s="74">
        <f t="shared" si="3"/>
        <v>1283.2</v>
      </c>
      <c r="S87" s="74">
        <f>S88+S89</f>
        <v>0</v>
      </c>
      <c r="T87" s="74">
        <f t="shared" si="3"/>
        <v>1283.2</v>
      </c>
      <c r="U87" s="74">
        <f>U88+U89</f>
        <v>0</v>
      </c>
      <c r="V87" s="74">
        <f t="shared" si="4"/>
        <v>1283.2</v>
      </c>
      <c r="W87" s="74">
        <f>W88+W89</f>
        <v>0</v>
      </c>
      <c r="X87" s="74">
        <f t="shared" si="4"/>
        <v>1283.2</v>
      </c>
      <c r="Y87" s="74">
        <f>Y88+Y89</f>
        <v>0</v>
      </c>
      <c r="Z87" s="74">
        <f t="shared" si="4"/>
        <v>1283.2</v>
      </c>
    </row>
    <row r="88" spans="2:26" s="49" customFormat="1" ht="49.5" customHeight="1" x14ac:dyDescent="0.4">
      <c r="B88" s="50"/>
      <c r="C88" s="7"/>
      <c r="D88" s="39" t="s">
        <v>15</v>
      </c>
      <c r="E88" s="79" t="s">
        <v>28</v>
      </c>
      <c r="F88" s="79">
        <v>300</v>
      </c>
      <c r="G88" s="39"/>
      <c r="H88" s="74">
        <v>587</v>
      </c>
      <c r="I88" s="74">
        <v>-587</v>
      </c>
      <c r="J88" s="74">
        <f t="shared" si="5"/>
        <v>0</v>
      </c>
      <c r="K88" s="74"/>
      <c r="L88" s="74">
        <f t="shared" si="0"/>
        <v>0</v>
      </c>
      <c r="M88" s="74"/>
      <c r="N88" s="74">
        <f t="shared" si="1"/>
        <v>0</v>
      </c>
      <c r="O88" s="74"/>
      <c r="P88" s="74">
        <f t="shared" si="2"/>
        <v>0</v>
      </c>
      <c r="Q88" s="74"/>
      <c r="R88" s="74">
        <f t="shared" si="3"/>
        <v>0</v>
      </c>
      <c r="S88" s="74"/>
      <c r="T88" s="74">
        <f t="shared" si="3"/>
        <v>0</v>
      </c>
      <c r="U88" s="74"/>
      <c r="V88" s="74">
        <f t="shared" si="4"/>
        <v>0</v>
      </c>
      <c r="W88" s="74"/>
      <c r="X88" s="74">
        <f t="shared" si="4"/>
        <v>0</v>
      </c>
      <c r="Y88" s="74"/>
      <c r="Z88" s="74">
        <f t="shared" si="4"/>
        <v>0</v>
      </c>
    </row>
    <row r="89" spans="2:26" ht="42" x14ac:dyDescent="0.4">
      <c r="B89" s="12"/>
      <c r="C89" s="7"/>
      <c r="D89" s="39" t="s">
        <v>20</v>
      </c>
      <c r="E89" s="79" t="s">
        <v>28</v>
      </c>
      <c r="F89" s="79">
        <v>600</v>
      </c>
      <c r="G89" s="39"/>
      <c r="H89" s="74">
        <v>696.2</v>
      </c>
      <c r="I89" s="74">
        <v>587</v>
      </c>
      <c r="J89" s="74">
        <f t="shared" si="5"/>
        <v>1283.2</v>
      </c>
      <c r="K89" s="74"/>
      <c r="L89" s="74">
        <f t="shared" si="0"/>
        <v>1283.2</v>
      </c>
      <c r="M89" s="74"/>
      <c r="N89" s="74">
        <f t="shared" si="1"/>
        <v>1283.2</v>
      </c>
      <c r="O89" s="74"/>
      <c r="P89" s="74">
        <f t="shared" si="2"/>
        <v>1283.2</v>
      </c>
      <c r="Q89" s="74"/>
      <c r="R89" s="74">
        <f t="shared" si="3"/>
        <v>1283.2</v>
      </c>
      <c r="S89" s="74"/>
      <c r="T89" s="74">
        <f t="shared" si="3"/>
        <v>1283.2</v>
      </c>
      <c r="U89" s="74"/>
      <c r="V89" s="74">
        <f t="shared" si="4"/>
        <v>1283.2</v>
      </c>
      <c r="W89" s="74"/>
      <c r="X89" s="74">
        <f t="shared" si="4"/>
        <v>1283.2</v>
      </c>
      <c r="Y89" s="74"/>
      <c r="Z89" s="74">
        <f t="shared" si="4"/>
        <v>1283.2</v>
      </c>
    </row>
    <row r="90" spans="2:26" s="49" customFormat="1" ht="137.4" customHeight="1" x14ac:dyDescent="0.4">
      <c r="B90" s="50"/>
      <c r="C90" s="7"/>
      <c r="D90" s="84" t="s">
        <v>335</v>
      </c>
      <c r="E90" s="72" t="s">
        <v>336</v>
      </c>
      <c r="F90" s="79"/>
      <c r="G90" s="39"/>
      <c r="H90" s="74">
        <f>H91</f>
        <v>1628.2</v>
      </c>
      <c r="I90" s="74">
        <f>I91</f>
        <v>0</v>
      </c>
      <c r="J90" s="74">
        <f t="shared" si="5"/>
        <v>1628.2</v>
      </c>
      <c r="K90" s="74">
        <f>K91</f>
        <v>0</v>
      </c>
      <c r="L90" s="74">
        <f t="shared" si="0"/>
        <v>1628.2</v>
      </c>
      <c r="M90" s="74">
        <f>M91</f>
        <v>0</v>
      </c>
      <c r="N90" s="74">
        <f t="shared" si="1"/>
        <v>1628.2</v>
      </c>
      <c r="O90" s="74">
        <f>O91</f>
        <v>0</v>
      </c>
      <c r="P90" s="74">
        <f t="shared" si="2"/>
        <v>1628.2</v>
      </c>
      <c r="Q90" s="74">
        <f>Q91</f>
        <v>0</v>
      </c>
      <c r="R90" s="74">
        <f t="shared" si="3"/>
        <v>1628.2</v>
      </c>
      <c r="S90" s="74">
        <f>S91</f>
        <v>0</v>
      </c>
      <c r="T90" s="74">
        <f t="shared" si="3"/>
        <v>1628.2</v>
      </c>
      <c r="U90" s="74">
        <f>U91</f>
        <v>0</v>
      </c>
      <c r="V90" s="74">
        <f t="shared" si="4"/>
        <v>1628.2</v>
      </c>
      <c r="W90" s="74">
        <f>W91</f>
        <v>0</v>
      </c>
      <c r="X90" s="74">
        <f t="shared" si="4"/>
        <v>1628.2</v>
      </c>
      <c r="Y90" s="74">
        <f>Y91</f>
        <v>0</v>
      </c>
      <c r="Z90" s="74">
        <f t="shared" si="4"/>
        <v>1628.2</v>
      </c>
    </row>
    <row r="91" spans="2:26" s="49" customFormat="1" ht="42" x14ac:dyDescent="0.4">
      <c r="B91" s="50"/>
      <c r="C91" s="7"/>
      <c r="D91" s="39" t="s">
        <v>20</v>
      </c>
      <c r="E91" s="72" t="s">
        <v>336</v>
      </c>
      <c r="F91" s="79">
        <v>600</v>
      </c>
      <c r="G91" s="39"/>
      <c r="H91" s="74">
        <v>1628.2</v>
      </c>
      <c r="I91" s="74"/>
      <c r="J91" s="74">
        <f t="shared" si="5"/>
        <v>1628.2</v>
      </c>
      <c r="K91" s="74"/>
      <c r="L91" s="74">
        <f t="shared" si="0"/>
        <v>1628.2</v>
      </c>
      <c r="M91" s="74"/>
      <c r="N91" s="74">
        <f t="shared" si="1"/>
        <v>1628.2</v>
      </c>
      <c r="O91" s="74"/>
      <c r="P91" s="74">
        <f t="shared" si="2"/>
        <v>1628.2</v>
      </c>
      <c r="Q91" s="74"/>
      <c r="R91" s="74">
        <f t="shared" si="3"/>
        <v>1628.2</v>
      </c>
      <c r="S91" s="74"/>
      <c r="T91" s="74">
        <f t="shared" si="3"/>
        <v>1628.2</v>
      </c>
      <c r="U91" s="74"/>
      <c r="V91" s="74">
        <f t="shared" si="4"/>
        <v>1628.2</v>
      </c>
      <c r="W91" s="74"/>
      <c r="X91" s="74">
        <f t="shared" si="4"/>
        <v>1628.2</v>
      </c>
      <c r="Y91" s="74"/>
      <c r="Z91" s="74">
        <f t="shared" si="4"/>
        <v>1628.2</v>
      </c>
    </row>
    <row r="92" spans="2:26" ht="63.6" customHeight="1" x14ac:dyDescent="0.4">
      <c r="B92" s="12"/>
      <c r="C92" s="7"/>
      <c r="D92" s="21" t="s">
        <v>437</v>
      </c>
      <c r="E92" s="79" t="s">
        <v>313</v>
      </c>
      <c r="F92" s="79"/>
      <c r="G92" s="39"/>
      <c r="H92" s="74">
        <f>H93</f>
        <v>29166.1</v>
      </c>
      <c r="I92" s="74">
        <f>I93</f>
        <v>2193.1999999999998</v>
      </c>
      <c r="J92" s="74">
        <f t="shared" si="5"/>
        <v>31359.3</v>
      </c>
      <c r="K92" s="74">
        <f>K93</f>
        <v>0</v>
      </c>
      <c r="L92" s="74">
        <f t="shared" si="0"/>
        <v>31359.3</v>
      </c>
      <c r="M92" s="74">
        <f>M93</f>
        <v>0</v>
      </c>
      <c r="N92" s="74">
        <f t="shared" si="1"/>
        <v>31359.3</v>
      </c>
      <c r="O92" s="74">
        <f>O93</f>
        <v>0</v>
      </c>
      <c r="P92" s="74">
        <f t="shared" si="2"/>
        <v>31359.3</v>
      </c>
      <c r="Q92" s="74">
        <f>Q93</f>
        <v>0</v>
      </c>
      <c r="R92" s="74">
        <f t="shared" si="3"/>
        <v>31359.3</v>
      </c>
      <c r="S92" s="74">
        <f>S93</f>
        <v>0</v>
      </c>
      <c r="T92" s="74">
        <f t="shared" si="3"/>
        <v>31359.3</v>
      </c>
      <c r="U92" s="74">
        <f>U93</f>
        <v>0</v>
      </c>
      <c r="V92" s="74">
        <f t="shared" si="4"/>
        <v>31359.3</v>
      </c>
      <c r="W92" s="74">
        <f>W93</f>
        <v>0</v>
      </c>
      <c r="X92" s="74">
        <f t="shared" si="4"/>
        <v>31359.3</v>
      </c>
      <c r="Y92" s="74">
        <f>Y93</f>
        <v>0</v>
      </c>
      <c r="Z92" s="74">
        <f t="shared" si="4"/>
        <v>31359.3</v>
      </c>
    </row>
    <row r="93" spans="2:26" ht="46.5" customHeight="1" x14ac:dyDescent="0.4">
      <c r="B93" s="12"/>
      <c r="C93" s="7"/>
      <c r="D93" s="36" t="s">
        <v>20</v>
      </c>
      <c r="E93" s="79" t="s">
        <v>313</v>
      </c>
      <c r="F93" s="79">
        <v>600</v>
      </c>
      <c r="G93" s="39"/>
      <c r="H93" s="74">
        <v>29166.1</v>
      </c>
      <c r="I93" s="74">
        <v>2193.1999999999998</v>
      </c>
      <c r="J93" s="74">
        <f t="shared" si="5"/>
        <v>31359.3</v>
      </c>
      <c r="K93" s="74"/>
      <c r="L93" s="74">
        <f t="shared" si="0"/>
        <v>31359.3</v>
      </c>
      <c r="M93" s="74"/>
      <c r="N93" s="74">
        <f t="shared" si="1"/>
        <v>31359.3</v>
      </c>
      <c r="O93" s="74"/>
      <c r="P93" s="74">
        <f t="shared" si="2"/>
        <v>31359.3</v>
      </c>
      <c r="Q93" s="74"/>
      <c r="R93" s="74">
        <f t="shared" si="3"/>
        <v>31359.3</v>
      </c>
      <c r="S93" s="74"/>
      <c r="T93" s="74">
        <f t="shared" si="3"/>
        <v>31359.3</v>
      </c>
      <c r="U93" s="74"/>
      <c r="V93" s="74">
        <f t="shared" si="4"/>
        <v>31359.3</v>
      </c>
      <c r="W93" s="74"/>
      <c r="X93" s="74">
        <f t="shared" si="4"/>
        <v>31359.3</v>
      </c>
      <c r="Y93" s="74"/>
      <c r="Z93" s="74">
        <f t="shared" si="4"/>
        <v>31359.3</v>
      </c>
    </row>
    <row r="94" spans="2:26" ht="72" customHeight="1" x14ac:dyDescent="0.4">
      <c r="B94" s="12"/>
      <c r="C94" s="7"/>
      <c r="D94" s="21" t="s">
        <v>438</v>
      </c>
      <c r="E94" s="79" t="s">
        <v>313</v>
      </c>
      <c r="F94" s="79"/>
      <c r="G94" s="39"/>
      <c r="H94" s="74">
        <f>H95</f>
        <v>1284.3</v>
      </c>
      <c r="I94" s="74">
        <f>I95</f>
        <v>22.4</v>
      </c>
      <c r="J94" s="74">
        <f t="shared" si="5"/>
        <v>1306.7</v>
      </c>
      <c r="K94" s="74">
        <f>K95</f>
        <v>0</v>
      </c>
      <c r="L94" s="74">
        <f t="shared" si="0"/>
        <v>1306.7</v>
      </c>
      <c r="M94" s="74">
        <f>M95</f>
        <v>0</v>
      </c>
      <c r="N94" s="74">
        <f t="shared" si="1"/>
        <v>1306.7</v>
      </c>
      <c r="O94" s="74">
        <f>O95</f>
        <v>0</v>
      </c>
      <c r="P94" s="74">
        <f t="shared" si="2"/>
        <v>1306.7</v>
      </c>
      <c r="Q94" s="74">
        <f>Q95</f>
        <v>0</v>
      </c>
      <c r="R94" s="74">
        <f t="shared" si="3"/>
        <v>1306.7</v>
      </c>
      <c r="S94" s="74">
        <f>S95</f>
        <v>0</v>
      </c>
      <c r="T94" s="74">
        <f t="shared" si="3"/>
        <v>1306.7</v>
      </c>
      <c r="U94" s="74">
        <f>U95</f>
        <v>0</v>
      </c>
      <c r="V94" s="74">
        <f t="shared" si="4"/>
        <v>1306.7</v>
      </c>
      <c r="W94" s="74">
        <f>W95</f>
        <v>0</v>
      </c>
      <c r="X94" s="74">
        <f t="shared" si="4"/>
        <v>1306.7</v>
      </c>
      <c r="Y94" s="74">
        <f>Y95</f>
        <v>0</v>
      </c>
      <c r="Z94" s="74">
        <f t="shared" si="4"/>
        <v>1306.7</v>
      </c>
    </row>
    <row r="95" spans="2:26" ht="50.25" customHeight="1" x14ac:dyDescent="0.4">
      <c r="B95" s="12"/>
      <c r="C95" s="7"/>
      <c r="D95" s="36" t="s">
        <v>20</v>
      </c>
      <c r="E95" s="79" t="s">
        <v>313</v>
      </c>
      <c r="F95" s="79">
        <v>600</v>
      </c>
      <c r="G95" s="39"/>
      <c r="H95" s="74">
        <v>1284.3</v>
      </c>
      <c r="I95" s="74">
        <v>22.4</v>
      </c>
      <c r="J95" s="74">
        <f t="shared" si="5"/>
        <v>1306.7</v>
      </c>
      <c r="K95" s="74"/>
      <c r="L95" s="74">
        <f t="shared" si="0"/>
        <v>1306.7</v>
      </c>
      <c r="M95" s="74"/>
      <c r="N95" s="74">
        <f t="shared" si="1"/>
        <v>1306.7</v>
      </c>
      <c r="O95" s="74"/>
      <c r="P95" s="74">
        <f t="shared" si="2"/>
        <v>1306.7</v>
      </c>
      <c r="Q95" s="74"/>
      <c r="R95" s="74">
        <f t="shared" si="3"/>
        <v>1306.7</v>
      </c>
      <c r="S95" s="74"/>
      <c r="T95" s="74">
        <f t="shared" si="3"/>
        <v>1306.7</v>
      </c>
      <c r="U95" s="74"/>
      <c r="V95" s="74">
        <f t="shared" si="4"/>
        <v>1306.7</v>
      </c>
      <c r="W95" s="74"/>
      <c r="X95" s="74">
        <f t="shared" si="4"/>
        <v>1306.7</v>
      </c>
      <c r="Y95" s="74"/>
      <c r="Z95" s="74">
        <f t="shared" si="4"/>
        <v>1306.7</v>
      </c>
    </row>
    <row r="96" spans="2:26" s="49" customFormat="1" ht="119.25" customHeight="1" x14ac:dyDescent="0.4">
      <c r="B96" s="50"/>
      <c r="C96" s="7"/>
      <c r="D96" s="101" t="s">
        <v>483</v>
      </c>
      <c r="E96" s="103" t="s">
        <v>485</v>
      </c>
      <c r="F96" s="103"/>
      <c r="G96" s="39"/>
      <c r="H96" s="74">
        <f>H97</f>
        <v>0</v>
      </c>
      <c r="I96" s="74">
        <f>I97</f>
        <v>9477</v>
      </c>
      <c r="J96" s="74">
        <f t="shared" ref="J96" si="12">H96+I96</f>
        <v>9477</v>
      </c>
      <c r="K96" s="74">
        <f>K97</f>
        <v>0</v>
      </c>
      <c r="L96" s="74">
        <f t="shared" si="0"/>
        <v>9477</v>
      </c>
      <c r="M96" s="74">
        <f>M97</f>
        <v>0</v>
      </c>
      <c r="N96" s="74">
        <f t="shared" si="1"/>
        <v>9477</v>
      </c>
      <c r="O96" s="74">
        <f>O97</f>
        <v>0</v>
      </c>
      <c r="P96" s="74">
        <f t="shared" si="2"/>
        <v>9477</v>
      </c>
      <c r="Q96" s="74">
        <f>Q97</f>
        <v>0</v>
      </c>
      <c r="R96" s="74">
        <f t="shared" si="3"/>
        <v>9477</v>
      </c>
      <c r="S96" s="74">
        <f>S97</f>
        <v>0</v>
      </c>
      <c r="T96" s="74">
        <f t="shared" si="3"/>
        <v>9477</v>
      </c>
      <c r="U96" s="74">
        <f>U97</f>
        <v>0</v>
      </c>
      <c r="V96" s="74">
        <f t="shared" si="4"/>
        <v>9477</v>
      </c>
      <c r="W96" s="74">
        <f>W97</f>
        <v>0</v>
      </c>
      <c r="X96" s="74">
        <f t="shared" si="4"/>
        <v>9477</v>
      </c>
      <c r="Y96" s="74">
        <f>Y97</f>
        <v>0</v>
      </c>
      <c r="Z96" s="74">
        <f t="shared" si="4"/>
        <v>9477</v>
      </c>
    </row>
    <row r="97" spans="2:26" s="49" customFormat="1" ht="49.5" customHeight="1" x14ac:dyDescent="0.4">
      <c r="B97" s="50"/>
      <c r="C97" s="7"/>
      <c r="D97" s="102" t="s">
        <v>20</v>
      </c>
      <c r="E97" s="103" t="s">
        <v>485</v>
      </c>
      <c r="F97" s="103" t="s">
        <v>284</v>
      </c>
      <c r="G97" s="39"/>
      <c r="H97" s="74"/>
      <c r="I97" s="74">
        <v>9477</v>
      </c>
      <c r="J97" s="74">
        <f t="shared" si="5"/>
        <v>9477</v>
      </c>
      <c r="K97" s="74"/>
      <c r="L97" s="74">
        <f t="shared" ref="L97:L172" si="13">J97+K97</f>
        <v>9477</v>
      </c>
      <c r="M97" s="74"/>
      <c r="N97" s="74">
        <f t="shared" ref="N97:N172" si="14">L97+M97</f>
        <v>9477</v>
      </c>
      <c r="O97" s="74"/>
      <c r="P97" s="74">
        <f t="shared" ref="P97:P172" si="15">N97+O97</f>
        <v>9477</v>
      </c>
      <c r="Q97" s="74"/>
      <c r="R97" s="74">
        <f t="shared" ref="R97:T172" si="16">P97+Q97</f>
        <v>9477</v>
      </c>
      <c r="S97" s="74"/>
      <c r="T97" s="74">
        <f t="shared" si="16"/>
        <v>9477</v>
      </c>
      <c r="U97" s="74"/>
      <c r="V97" s="74">
        <f t="shared" ref="V97:Z172" si="17">T97+U97</f>
        <v>9477</v>
      </c>
      <c r="W97" s="74"/>
      <c r="X97" s="74">
        <f t="shared" si="17"/>
        <v>9477</v>
      </c>
      <c r="Y97" s="74"/>
      <c r="Z97" s="74">
        <f t="shared" si="17"/>
        <v>9477</v>
      </c>
    </row>
    <row r="98" spans="2:26" s="49" customFormat="1" ht="121.5" customHeight="1" x14ac:dyDescent="0.4">
      <c r="B98" s="50"/>
      <c r="C98" s="7"/>
      <c r="D98" s="101" t="s">
        <v>484</v>
      </c>
      <c r="E98" s="103" t="s">
        <v>485</v>
      </c>
      <c r="F98" s="103"/>
      <c r="G98" s="39"/>
      <c r="H98" s="74">
        <f>H99</f>
        <v>0</v>
      </c>
      <c r="I98" s="74">
        <f>I99</f>
        <v>395</v>
      </c>
      <c r="J98" s="74">
        <f t="shared" ref="J98" si="18">H98+I98</f>
        <v>395</v>
      </c>
      <c r="K98" s="74">
        <f>K99</f>
        <v>0</v>
      </c>
      <c r="L98" s="74">
        <f t="shared" si="13"/>
        <v>395</v>
      </c>
      <c r="M98" s="74">
        <f>M99</f>
        <v>0</v>
      </c>
      <c r="N98" s="74">
        <f t="shared" si="14"/>
        <v>395</v>
      </c>
      <c r="O98" s="74">
        <f>O99</f>
        <v>0</v>
      </c>
      <c r="P98" s="74">
        <f t="shared" si="15"/>
        <v>395</v>
      </c>
      <c r="Q98" s="74">
        <f>Q99</f>
        <v>0</v>
      </c>
      <c r="R98" s="74">
        <f t="shared" si="16"/>
        <v>395</v>
      </c>
      <c r="S98" s="74">
        <f>S99</f>
        <v>0</v>
      </c>
      <c r="T98" s="74">
        <f t="shared" si="16"/>
        <v>395</v>
      </c>
      <c r="U98" s="74">
        <f>U99</f>
        <v>0</v>
      </c>
      <c r="V98" s="74">
        <f t="shared" si="17"/>
        <v>395</v>
      </c>
      <c r="W98" s="74">
        <f>W99</f>
        <v>0</v>
      </c>
      <c r="X98" s="74">
        <f t="shared" si="17"/>
        <v>395</v>
      </c>
      <c r="Y98" s="74">
        <f>Y99</f>
        <v>0</v>
      </c>
      <c r="Z98" s="74">
        <f t="shared" si="17"/>
        <v>395</v>
      </c>
    </row>
    <row r="99" spans="2:26" s="49" customFormat="1" ht="47.25" customHeight="1" x14ac:dyDescent="0.4">
      <c r="B99" s="50"/>
      <c r="C99" s="7"/>
      <c r="D99" s="102" t="s">
        <v>20</v>
      </c>
      <c r="E99" s="103" t="s">
        <v>485</v>
      </c>
      <c r="F99" s="103" t="s">
        <v>284</v>
      </c>
      <c r="G99" s="39"/>
      <c r="H99" s="74"/>
      <c r="I99" s="74">
        <v>395</v>
      </c>
      <c r="J99" s="74">
        <f t="shared" si="5"/>
        <v>395</v>
      </c>
      <c r="K99" s="74"/>
      <c r="L99" s="74">
        <f t="shared" si="13"/>
        <v>395</v>
      </c>
      <c r="M99" s="74"/>
      <c r="N99" s="74">
        <f t="shared" si="14"/>
        <v>395</v>
      </c>
      <c r="O99" s="74"/>
      <c r="P99" s="74">
        <f t="shared" si="15"/>
        <v>395</v>
      </c>
      <c r="Q99" s="74"/>
      <c r="R99" s="74">
        <f t="shared" si="16"/>
        <v>395</v>
      </c>
      <c r="S99" s="74"/>
      <c r="T99" s="74">
        <f t="shared" si="16"/>
        <v>395</v>
      </c>
      <c r="U99" s="74"/>
      <c r="V99" s="74">
        <f t="shared" si="17"/>
        <v>395</v>
      </c>
      <c r="W99" s="74"/>
      <c r="X99" s="74">
        <f t="shared" si="17"/>
        <v>395</v>
      </c>
      <c r="Y99" s="74"/>
      <c r="Z99" s="74">
        <f t="shared" si="17"/>
        <v>395</v>
      </c>
    </row>
    <row r="100" spans="2:26" s="49" customFormat="1" ht="153.6" customHeight="1" x14ac:dyDescent="0.4">
      <c r="B100" s="50"/>
      <c r="C100" s="7"/>
      <c r="D100" s="66" t="s">
        <v>439</v>
      </c>
      <c r="E100" s="65" t="s">
        <v>440</v>
      </c>
      <c r="F100" s="65"/>
      <c r="G100" s="39"/>
      <c r="H100" s="74">
        <f>H101</f>
        <v>4768</v>
      </c>
      <c r="I100" s="74">
        <f>I101</f>
        <v>0</v>
      </c>
      <c r="J100" s="74">
        <f t="shared" si="5"/>
        <v>4768</v>
      </c>
      <c r="K100" s="74">
        <f>K101</f>
        <v>0</v>
      </c>
      <c r="L100" s="74">
        <f t="shared" si="13"/>
        <v>4768</v>
      </c>
      <c r="M100" s="74">
        <f>M101</f>
        <v>0</v>
      </c>
      <c r="N100" s="74">
        <f t="shared" si="14"/>
        <v>4768</v>
      </c>
      <c r="O100" s="74">
        <f>O101</f>
        <v>0</v>
      </c>
      <c r="P100" s="74">
        <f t="shared" si="15"/>
        <v>4768</v>
      </c>
      <c r="Q100" s="74">
        <f>Q101</f>
        <v>0</v>
      </c>
      <c r="R100" s="74">
        <f t="shared" si="16"/>
        <v>4768</v>
      </c>
      <c r="S100" s="74">
        <f>S101</f>
        <v>0</v>
      </c>
      <c r="T100" s="74">
        <f t="shared" si="16"/>
        <v>4768</v>
      </c>
      <c r="U100" s="74">
        <f>U101</f>
        <v>0</v>
      </c>
      <c r="V100" s="74">
        <f t="shared" si="17"/>
        <v>4768</v>
      </c>
      <c r="W100" s="74">
        <f>W101</f>
        <v>0</v>
      </c>
      <c r="X100" s="74">
        <f t="shared" si="17"/>
        <v>4768</v>
      </c>
      <c r="Y100" s="74">
        <f>Y101</f>
        <v>-4768</v>
      </c>
      <c r="Z100" s="74">
        <f t="shared" si="17"/>
        <v>0</v>
      </c>
    </row>
    <row r="101" spans="2:26" s="49" customFormat="1" ht="49.5" customHeight="1" x14ac:dyDescent="0.4">
      <c r="B101" s="50"/>
      <c r="C101" s="7"/>
      <c r="D101" s="21" t="s">
        <v>20</v>
      </c>
      <c r="E101" s="65" t="s">
        <v>440</v>
      </c>
      <c r="F101" s="65" t="s">
        <v>284</v>
      </c>
      <c r="G101" s="39"/>
      <c r="H101" s="74">
        <v>4768</v>
      </c>
      <c r="I101" s="74"/>
      <c r="J101" s="74">
        <f t="shared" si="5"/>
        <v>4768</v>
      </c>
      <c r="K101" s="74"/>
      <c r="L101" s="74">
        <f t="shared" si="13"/>
        <v>4768</v>
      </c>
      <c r="M101" s="74"/>
      <c r="N101" s="74">
        <f t="shared" si="14"/>
        <v>4768</v>
      </c>
      <c r="O101" s="74"/>
      <c r="P101" s="74">
        <f t="shared" si="15"/>
        <v>4768</v>
      </c>
      <c r="Q101" s="74"/>
      <c r="R101" s="74">
        <f t="shared" si="16"/>
        <v>4768</v>
      </c>
      <c r="S101" s="74"/>
      <c r="T101" s="74">
        <f t="shared" si="16"/>
        <v>4768</v>
      </c>
      <c r="U101" s="74"/>
      <c r="V101" s="74">
        <f t="shared" si="17"/>
        <v>4768</v>
      </c>
      <c r="W101" s="74"/>
      <c r="X101" s="74">
        <f t="shared" si="17"/>
        <v>4768</v>
      </c>
      <c r="Y101" s="74">
        <v>-4768</v>
      </c>
      <c r="Z101" s="74">
        <f t="shared" si="17"/>
        <v>0</v>
      </c>
    </row>
    <row r="102" spans="2:26" s="49" customFormat="1" ht="64.5" customHeight="1" x14ac:dyDescent="0.4">
      <c r="B102" s="50"/>
      <c r="C102" s="7"/>
      <c r="D102" s="21" t="s">
        <v>557</v>
      </c>
      <c r="E102" s="72" t="s">
        <v>337</v>
      </c>
      <c r="F102" s="72"/>
      <c r="G102" s="39"/>
      <c r="H102" s="74">
        <f>H103</f>
        <v>2087.1999999999998</v>
      </c>
      <c r="I102" s="74">
        <f>I103</f>
        <v>0</v>
      </c>
      <c r="J102" s="74">
        <f t="shared" si="5"/>
        <v>2087.1999999999998</v>
      </c>
      <c r="K102" s="74">
        <f>K103</f>
        <v>0</v>
      </c>
      <c r="L102" s="74">
        <f t="shared" si="13"/>
        <v>2087.1999999999998</v>
      </c>
      <c r="M102" s="74">
        <f>M103</f>
        <v>0</v>
      </c>
      <c r="N102" s="74">
        <f t="shared" si="14"/>
        <v>2087.1999999999998</v>
      </c>
      <c r="O102" s="74">
        <f>O103</f>
        <v>0</v>
      </c>
      <c r="P102" s="74">
        <f t="shared" si="15"/>
        <v>2087.1999999999998</v>
      </c>
      <c r="Q102" s="74">
        <f>Q103</f>
        <v>0</v>
      </c>
      <c r="R102" s="74">
        <f t="shared" si="16"/>
        <v>2087.1999999999998</v>
      </c>
      <c r="S102" s="74">
        <f>S103</f>
        <v>355.8</v>
      </c>
      <c r="T102" s="74">
        <f t="shared" si="16"/>
        <v>2443</v>
      </c>
      <c r="U102" s="74">
        <f>U103</f>
        <v>0</v>
      </c>
      <c r="V102" s="74">
        <f t="shared" si="17"/>
        <v>2443</v>
      </c>
      <c r="W102" s="74">
        <f>W103</f>
        <v>0</v>
      </c>
      <c r="X102" s="74">
        <f t="shared" si="17"/>
        <v>2443</v>
      </c>
      <c r="Y102" s="74">
        <f>Y103</f>
        <v>0</v>
      </c>
      <c r="Z102" s="74">
        <f t="shared" si="17"/>
        <v>2443</v>
      </c>
    </row>
    <row r="103" spans="2:26" s="49" customFormat="1" ht="64.5" customHeight="1" x14ac:dyDescent="0.4">
      <c r="B103" s="50"/>
      <c r="C103" s="7"/>
      <c r="D103" s="36" t="s">
        <v>20</v>
      </c>
      <c r="E103" s="72" t="s">
        <v>337</v>
      </c>
      <c r="F103" s="72" t="s">
        <v>284</v>
      </c>
      <c r="G103" s="39"/>
      <c r="H103" s="74">
        <v>2087.1999999999998</v>
      </c>
      <c r="I103" s="74"/>
      <c r="J103" s="74">
        <f t="shared" si="5"/>
        <v>2087.1999999999998</v>
      </c>
      <c r="K103" s="74"/>
      <c r="L103" s="74">
        <f t="shared" si="13"/>
        <v>2087.1999999999998</v>
      </c>
      <c r="M103" s="74"/>
      <c r="N103" s="74">
        <f t="shared" si="14"/>
        <v>2087.1999999999998</v>
      </c>
      <c r="O103" s="74"/>
      <c r="P103" s="74">
        <f t="shared" si="15"/>
        <v>2087.1999999999998</v>
      </c>
      <c r="Q103" s="74"/>
      <c r="R103" s="74">
        <f t="shared" si="16"/>
        <v>2087.1999999999998</v>
      </c>
      <c r="S103" s="74">
        <v>355.8</v>
      </c>
      <c r="T103" s="74">
        <f t="shared" si="16"/>
        <v>2443</v>
      </c>
      <c r="U103" s="74"/>
      <c r="V103" s="74">
        <f t="shared" si="17"/>
        <v>2443</v>
      </c>
      <c r="W103" s="74"/>
      <c r="X103" s="74">
        <f t="shared" si="17"/>
        <v>2443</v>
      </c>
      <c r="Y103" s="74"/>
      <c r="Z103" s="74">
        <f t="shared" si="17"/>
        <v>2443</v>
      </c>
    </row>
    <row r="104" spans="2:26" s="49" customFormat="1" ht="64.5" customHeight="1" x14ac:dyDescent="0.4">
      <c r="B104" s="50"/>
      <c r="C104" s="7"/>
      <c r="D104" s="21" t="s">
        <v>558</v>
      </c>
      <c r="E104" s="72" t="s">
        <v>337</v>
      </c>
      <c r="F104" s="72"/>
      <c r="G104" s="39"/>
      <c r="H104" s="74">
        <f>H105</f>
        <v>1567.8</v>
      </c>
      <c r="I104" s="74">
        <f>I105</f>
        <v>0</v>
      </c>
      <c r="J104" s="74">
        <f t="shared" si="5"/>
        <v>1567.8</v>
      </c>
      <c r="K104" s="74">
        <f>K105</f>
        <v>-393.7</v>
      </c>
      <c r="L104" s="74">
        <f t="shared" si="13"/>
        <v>1174.0999999999999</v>
      </c>
      <c r="M104" s="74">
        <f>M105</f>
        <v>0</v>
      </c>
      <c r="N104" s="74">
        <f t="shared" si="14"/>
        <v>1174.0999999999999</v>
      </c>
      <c r="O104" s="74">
        <f>O105</f>
        <v>0</v>
      </c>
      <c r="P104" s="74">
        <f t="shared" si="15"/>
        <v>1174.0999999999999</v>
      </c>
      <c r="Q104" s="74">
        <f>Q105</f>
        <v>0</v>
      </c>
      <c r="R104" s="74">
        <f t="shared" si="16"/>
        <v>1174.0999999999999</v>
      </c>
      <c r="S104" s="74">
        <f>S105</f>
        <v>200.1</v>
      </c>
      <c r="T104" s="74">
        <f t="shared" si="16"/>
        <v>1374.1999999999998</v>
      </c>
      <c r="U104" s="74">
        <f>U105</f>
        <v>0</v>
      </c>
      <c r="V104" s="74">
        <f t="shared" si="17"/>
        <v>1374.1999999999998</v>
      </c>
      <c r="W104" s="74">
        <f>W105</f>
        <v>0</v>
      </c>
      <c r="X104" s="74">
        <f t="shared" si="17"/>
        <v>1374.1999999999998</v>
      </c>
      <c r="Y104" s="74">
        <f>Y105</f>
        <v>0</v>
      </c>
      <c r="Z104" s="74">
        <f t="shared" si="17"/>
        <v>1374.1999999999998</v>
      </c>
    </row>
    <row r="105" spans="2:26" s="49" customFormat="1" ht="64.5" customHeight="1" x14ac:dyDescent="0.4">
      <c r="B105" s="50"/>
      <c r="C105" s="7"/>
      <c r="D105" s="36" t="s">
        <v>20</v>
      </c>
      <c r="E105" s="72" t="s">
        <v>337</v>
      </c>
      <c r="F105" s="72" t="s">
        <v>284</v>
      </c>
      <c r="G105" s="39"/>
      <c r="H105" s="74">
        <v>1567.8</v>
      </c>
      <c r="I105" s="74"/>
      <c r="J105" s="74">
        <f t="shared" si="5"/>
        <v>1567.8</v>
      </c>
      <c r="K105" s="74">
        <v>-393.7</v>
      </c>
      <c r="L105" s="74">
        <f t="shared" si="13"/>
        <v>1174.0999999999999</v>
      </c>
      <c r="M105" s="74"/>
      <c r="N105" s="74">
        <f t="shared" si="14"/>
        <v>1174.0999999999999</v>
      </c>
      <c r="O105" s="74"/>
      <c r="P105" s="74">
        <f t="shared" si="15"/>
        <v>1174.0999999999999</v>
      </c>
      <c r="Q105" s="74"/>
      <c r="R105" s="74">
        <f t="shared" si="16"/>
        <v>1174.0999999999999</v>
      </c>
      <c r="S105" s="74">
        <v>200.1</v>
      </c>
      <c r="T105" s="74">
        <f t="shared" si="16"/>
        <v>1374.1999999999998</v>
      </c>
      <c r="U105" s="74"/>
      <c r="V105" s="74">
        <f t="shared" si="17"/>
        <v>1374.1999999999998</v>
      </c>
      <c r="W105" s="74"/>
      <c r="X105" s="74">
        <f t="shared" si="17"/>
        <v>1374.1999999999998</v>
      </c>
      <c r="Y105" s="74"/>
      <c r="Z105" s="74">
        <f t="shared" si="17"/>
        <v>1374.1999999999998</v>
      </c>
    </row>
    <row r="106" spans="2:26" s="49" customFormat="1" ht="64.5" customHeight="1" x14ac:dyDescent="0.4">
      <c r="B106" s="50"/>
      <c r="C106" s="7"/>
      <c r="D106" s="45" t="s">
        <v>384</v>
      </c>
      <c r="E106" s="65" t="s">
        <v>382</v>
      </c>
      <c r="F106" s="65"/>
      <c r="G106" s="39"/>
      <c r="H106" s="74">
        <f>H107+H109</f>
        <v>887.80000000000007</v>
      </c>
      <c r="I106" s="74">
        <f>I107+I109</f>
        <v>39.4</v>
      </c>
      <c r="J106" s="74">
        <f t="shared" si="5"/>
        <v>927.2</v>
      </c>
      <c r="K106" s="74">
        <f>K107+K109</f>
        <v>0</v>
      </c>
      <c r="L106" s="74">
        <f t="shared" si="13"/>
        <v>927.2</v>
      </c>
      <c r="M106" s="74">
        <f>M107+M109</f>
        <v>0</v>
      </c>
      <c r="N106" s="74">
        <f t="shared" si="14"/>
        <v>927.2</v>
      </c>
      <c r="O106" s="74">
        <f>O107+O109</f>
        <v>0</v>
      </c>
      <c r="P106" s="74">
        <f t="shared" si="15"/>
        <v>927.2</v>
      </c>
      <c r="Q106" s="74">
        <f>Q107+Q109</f>
        <v>0</v>
      </c>
      <c r="R106" s="74">
        <f t="shared" si="16"/>
        <v>927.2</v>
      </c>
      <c r="S106" s="74">
        <f>S107+S109</f>
        <v>0</v>
      </c>
      <c r="T106" s="74">
        <f t="shared" si="16"/>
        <v>927.2</v>
      </c>
      <c r="U106" s="74">
        <f>U107+U109</f>
        <v>0</v>
      </c>
      <c r="V106" s="74">
        <f t="shared" si="17"/>
        <v>927.2</v>
      </c>
      <c r="W106" s="74">
        <f>W107+W109</f>
        <v>-131.9</v>
      </c>
      <c r="X106" s="74">
        <f t="shared" si="17"/>
        <v>795.30000000000007</v>
      </c>
      <c r="Y106" s="74">
        <f>Y107+Y109</f>
        <v>0</v>
      </c>
      <c r="Z106" s="74">
        <f t="shared" si="17"/>
        <v>795.30000000000007</v>
      </c>
    </row>
    <row r="107" spans="2:26" s="49" customFormat="1" ht="85.2" customHeight="1" x14ac:dyDescent="0.4">
      <c r="B107" s="50"/>
      <c r="C107" s="7"/>
      <c r="D107" s="45" t="s">
        <v>445</v>
      </c>
      <c r="E107" s="30" t="s">
        <v>383</v>
      </c>
      <c r="F107" s="65"/>
      <c r="G107" s="39"/>
      <c r="H107" s="74">
        <f>H108</f>
        <v>852.2</v>
      </c>
      <c r="I107" s="74">
        <f>I108</f>
        <v>37.9</v>
      </c>
      <c r="J107" s="74">
        <f t="shared" si="5"/>
        <v>890.1</v>
      </c>
      <c r="K107" s="74">
        <f>K108</f>
        <v>0</v>
      </c>
      <c r="L107" s="74">
        <f t="shared" si="13"/>
        <v>890.1</v>
      </c>
      <c r="M107" s="74">
        <f>M108</f>
        <v>0</v>
      </c>
      <c r="N107" s="74">
        <f t="shared" si="14"/>
        <v>890.1</v>
      </c>
      <c r="O107" s="74">
        <f>O108</f>
        <v>0</v>
      </c>
      <c r="P107" s="74">
        <f t="shared" si="15"/>
        <v>890.1</v>
      </c>
      <c r="Q107" s="74">
        <f>Q108</f>
        <v>0</v>
      </c>
      <c r="R107" s="74">
        <f t="shared" si="16"/>
        <v>890.1</v>
      </c>
      <c r="S107" s="74">
        <f>S108</f>
        <v>0</v>
      </c>
      <c r="T107" s="74">
        <f t="shared" si="16"/>
        <v>890.1</v>
      </c>
      <c r="U107" s="74">
        <f>U108</f>
        <v>0</v>
      </c>
      <c r="V107" s="74">
        <f t="shared" si="17"/>
        <v>890.1</v>
      </c>
      <c r="W107" s="74">
        <f>W108</f>
        <v>-126.7</v>
      </c>
      <c r="X107" s="74">
        <f t="shared" si="17"/>
        <v>763.4</v>
      </c>
      <c r="Y107" s="74">
        <f>Y108</f>
        <v>0</v>
      </c>
      <c r="Z107" s="74">
        <f t="shared" si="17"/>
        <v>763.4</v>
      </c>
    </row>
    <row r="108" spans="2:26" s="49" customFormat="1" ht="64.5" customHeight="1" x14ac:dyDescent="0.4">
      <c r="B108" s="50"/>
      <c r="C108" s="7"/>
      <c r="D108" s="21" t="s">
        <v>20</v>
      </c>
      <c r="E108" s="30" t="s">
        <v>383</v>
      </c>
      <c r="F108" s="30" t="s">
        <v>284</v>
      </c>
      <c r="G108" s="39"/>
      <c r="H108" s="74">
        <v>852.2</v>
      </c>
      <c r="I108" s="74">
        <v>37.9</v>
      </c>
      <c r="J108" s="74">
        <f t="shared" ref="J108:J206" si="19">H108+I108</f>
        <v>890.1</v>
      </c>
      <c r="K108" s="74"/>
      <c r="L108" s="74">
        <f t="shared" si="13"/>
        <v>890.1</v>
      </c>
      <c r="M108" s="74"/>
      <c r="N108" s="74">
        <f t="shared" si="14"/>
        <v>890.1</v>
      </c>
      <c r="O108" s="74"/>
      <c r="P108" s="74">
        <f t="shared" si="15"/>
        <v>890.1</v>
      </c>
      <c r="Q108" s="74"/>
      <c r="R108" s="74">
        <f t="shared" si="16"/>
        <v>890.1</v>
      </c>
      <c r="S108" s="74"/>
      <c r="T108" s="74">
        <f t="shared" si="16"/>
        <v>890.1</v>
      </c>
      <c r="U108" s="74"/>
      <c r="V108" s="74">
        <f t="shared" si="17"/>
        <v>890.1</v>
      </c>
      <c r="W108" s="74">
        <v>-126.7</v>
      </c>
      <c r="X108" s="74">
        <f t="shared" si="17"/>
        <v>763.4</v>
      </c>
      <c r="Y108" s="74"/>
      <c r="Z108" s="74">
        <f t="shared" si="17"/>
        <v>763.4</v>
      </c>
    </row>
    <row r="109" spans="2:26" s="49" customFormat="1" ht="87" customHeight="1" x14ac:dyDescent="0.4">
      <c r="B109" s="50"/>
      <c r="C109" s="7"/>
      <c r="D109" s="45" t="s">
        <v>446</v>
      </c>
      <c r="E109" s="30" t="s">
        <v>383</v>
      </c>
      <c r="F109" s="30"/>
      <c r="G109" s="39"/>
      <c r="H109" s="74">
        <f>H110</f>
        <v>35.6</v>
      </c>
      <c r="I109" s="74">
        <f>I110</f>
        <v>1.5</v>
      </c>
      <c r="J109" s="74">
        <f t="shared" si="19"/>
        <v>37.1</v>
      </c>
      <c r="K109" s="74">
        <f>K110</f>
        <v>0</v>
      </c>
      <c r="L109" s="74">
        <f t="shared" si="13"/>
        <v>37.1</v>
      </c>
      <c r="M109" s="74">
        <f>M110</f>
        <v>0</v>
      </c>
      <c r="N109" s="74">
        <f t="shared" si="14"/>
        <v>37.1</v>
      </c>
      <c r="O109" s="74">
        <f>O110</f>
        <v>0</v>
      </c>
      <c r="P109" s="74">
        <f t="shared" si="15"/>
        <v>37.1</v>
      </c>
      <c r="Q109" s="74">
        <f>Q110</f>
        <v>0</v>
      </c>
      <c r="R109" s="74">
        <f t="shared" si="16"/>
        <v>37.1</v>
      </c>
      <c r="S109" s="74">
        <f>S110</f>
        <v>0</v>
      </c>
      <c r="T109" s="74">
        <f t="shared" si="16"/>
        <v>37.1</v>
      </c>
      <c r="U109" s="74">
        <f>U110</f>
        <v>0</v>
      </c>
      <c r="V109" s="74">
        <f t="shared" si="17"/>
        <v>37.1</v>
      </c>
      <c r="W109" s="74">
        <f>W110</f>
        <v>-5.2</v>
      </c>
      <c r="X109" s="74">
        <f t="shared" si="17"/>
        <v>31.900000000000002</v>
      </c>
      <c r="Y109" s="74">
        <f>Y110</f>
        <v>0</v>
      </c>
      <c r="Z109" s="74">
        <f t="shared" si="17"/>
        <v>31.900000000000002</v>
      </c>
    </row>
    <row r="110" spans="2:26" s="49" customFormat="1" ht="51.6" customHeight="1" x14ac:dyDescent="0.4">
      <c r="B110" s="50"/>
      <c r="C110" s="7"/>
      <c r="D110" s="21" t="s">
        <v>20</v>
      </c>
      <c r="E110" s="30" t="s">
        <v>383</v>
      </c>
      <c r="F110" s="30" t="s">
        <v>284</v>
      </c>
      <c r="G110" s="39"/>
      <c r="H110" s="74">
        <v>35.6</v>
      </c>
      <c r="I110" s="74">
        <v>1.5</v>
      </c>
      <c r="J110" s="74">
        <f t="shared" si="19"/>
        <v>37.1</v>
      </c>
      <c r="K110" s="74"/>
      <c r="L110" s="74">
        <f t="shared" si="13"/>
        <v>37.1</v>
      </c>
      <c r="M110" s="74"/>
      <c r="N110" s="74">
        <f t="shared" si="14"/>
        <v>37.1</v>
      </c>
      <c r="O110" s="74"/>
      <c r="P110" s="74">
        <f t="shared" si="15"/>
        <v>37.1</v>
      </c>
      <c r="Q110" s="74"/>
      <c r="R110" s="74">
        <f t="shared" si="16"/>
        <v>37.1</v>
      </c>
      <c r="S110" s="74"/>
      <c r="T110" s="74">
        <f t="shared" si="16"/>
        <v>37.1</v>
      </c>
      <c r="U110" s="74"/>
      <c r="V110" s="74">
        <f t="shared" si="17"/>
        <v>37.1</v>
      </c>
      <c r="W110" s="74">
        <v>-5.2</v>
      </c>
      <c r="X110" s="74">
        <f t="shared" si="17"/>
        <v>31.900000000000002</v>
      </c>
      <c r="Y110" s="74"/>
      <c r="Z110" s="74">
        <f t="shared" si="17"/>
        <v>31.900000000000002</v>
      </c>
    </row>
    <row r="111" spans="2:26" ht="81.599999999999994" customHeight="1" x14ac:dyDescent="0.4">
      <c r="B111" s="12"/>
      <c r="C111" s="13">
        <v>2</v>
      </c>
      <c r="D111" s="9" t="s">
        <v>268</v>
      </c>
      <c r="E111" s="41" t="s">
        <v>33</v>
      </c>
      <c r="F111" s="41"/>
      <c r="G111" s="15"/>
      <c r="H111" s="73">
        <f>H112+H116+H121</f>
        <v>4369.7</v>
      </c>
      <c r="I111" s="73">
        <f>I112+I116+I121</f>
        <v>54</v>
      </c>
      <c r="J111" s="73">
        <f t="shared" si="19"/>
        <v>4423.7</v>
      </c>
      <c r="K111" s="73">
        <f>K112+K116+K121</f>
        <v>0</v>
      </c>
      <c r="L111" s="73">
        <f t="shared" si="13"/>
        <v>4423.7</v>
      </c>
      <c r="M111" s="73">
        <f>M112+M116+M121</f>
        <v>950</v>
      </c>
      <c r="N111" s="73">
        <f t="shared" si="14"/>
        <v>5373.7</v>
      </c>
      <c r="O111" s="73">
        <f>O112+O116+O121</f>
        <v>0</v>
      </c>
      <c r="P111" s="73">
        <f t="shared" si="15"/>
        <v>5373.7</v>
      </c>
      <c r="Q111" s="73">
        <f>Q112+Q116+Q121</f>
        <v>1445.1</v>
      </c>
      <c r="R111" s="73">
        <f t="shared" si="16"/>
        <v>6818.7999999999993</v>
      </c>
      <c r="S111" s="73">
        <f>S112+S116+S121</f>
        <v>0</v>
      </c>
      <c r="T111" s="73">
        <f t="shared" si="16"/>
        <v>6818.7999999999993</v>
      </c>
      <c r="U111" s="73">
        <f>U112+U116+U121</f>
        <v>0</v>
      </c>
      <c r="V111" s="73">
        <f t="shared" si="17"/>
        <v>6818.7999999999993</v>
      </c>
      <c r="W111" s="73">
        <f>W112+W116+W121</f>
        <v>79</v>
      </c>
      <c r="X111" s="73">
        <f t="shared" si="17"/>
        <v>6897.7999999999993</v>
      </c>
      <c r="Y111" s="73">
        <f>Y112+Y116+Y121</f>
        <v>0</v>
      </c>
      <c r="Z111" s="73">
        <f t="shared" si="17"/>
        <v>6897.7999999999993</v>
      </c>
    </row>
    <row r="112" spans="2:26" ht="72" customHeight="1" x14ac:dyDescent="0.4">
      <c r="B112" s="12"/>
      <c r="C112" s="7"/>
      <c r="D112" s="39" t="s">
        <v>288</v>
      </c>
      <c r="E112" s="79" t="s">
        <v>34</v>
      </c>
      <c r="F112" s="79"/>
      <c r="G112" s="40"/>
      <c r="H112" s="74">
        <f t="shared" ref="H112:Y114" si="20">H113</f>
        <v>46</v>
      </c>
      <c r="I112" s="74">
        <f t="shared" si="20"/>
        <v>54</v>
      </c>
      <c r="J112" s="74">
        <f t="shared" si="19"/>
        <v>100</v>
      </c>
      <c r="K112" s="74">
        <f t="shared" si="20"/>
        <v>0</v>
      </c>
      <c r="L112" s="74">
        <f t="shared" si="13"/>
        <v>100</v>
      </c>
      <c r="M112" s="74">
        <f t="shared" si="20"/>
        <v>0</v>
      </c>
      <c r="N112" s="74">
        <f t="shared" si="14"/>
        <v>100</v>
      </c>
      <c r="O112" s="74">
        <f t="shared" si="20"/>
        <v>0</v>
      </c>
      <c r="P112" s="74">
        <f t="shared" si="15"/>
        <v>100</v>
      </c>
      <c r="Q112" s="74">
        <f t="shared" si="20"/>
        <v>0</v>
      </c>
      <c r="R112" s="74">
        <f t="shared" si="16"/>
        <v>100</v>
      </c>
      <c r="S112" s="74">
        <f t="shared" si="20"/>
        <v>0</v>
      </c>
      <c r="T112" s="74">
        <f t="shared" si="16"/>
        <v>100</v>
      </c>
      <c r="U112" s="74">
        <f t="shared" si="20"/>
        <v>0</v>
      </c>
      <c r="V112" s="74">
        <f t="shared" si="17"/>
        <v>100</v>
      </c>
      <c r="W112" s="74">
        <f t="shared" si="20"/>
        <v>0</v>
      </c>
      <c r="X112" s="74">
        <f t="shared" si="17"/>
        <v>100</v>
      </c>
      <c r="Y112" s="74">
        <f t="shared" si="20"/>
        <v>0</v>
      </c>
      <c r="Z112" s="74">
        <f t="shared" si="17"/>
        <v>100</v>
      </c>
    </row>
    <row r="113" spans="2:26" ht="42" x14ac:dyDescent="0.4">
      <c r="B113" s="12"/>
      <c r="C113" s="7"/>
      <c r="D113" s="39" t="s">
        <v>35</v>
      </c>
      <c r="E113" s="79" t="s">
        <v>36</v>
      </c>
      <c r="F113" s="79"/>
      <c r="G113" s="40"/>
      <c r="H113" s="74">
        <f t="shared" si="20"/>
        <v>46</v>
      </c>
      <c r="I113" s="74">
        <f t="shared" si="20"/>
        <v>54</v>
      </c>
      <c r="J113" s="74">
        <f t="shared" si="19"/>
        <v>100</v>
      </c>
      <c r="K113" s="74">
        <f t="shared" si="20"/>
        <v>0</v>
      </c>
      <c r="L113" s="74">
        <f t="shared" si="13"/>
        <v>100</v>
      </c>
      <c r="M113" s="74">
        <f t="shared" si="20"/>
        <v>0</v>
      </c>
      <c r="N113" s="74">
        <f t="shared" si="14"/>
        <v>100</v>
      </c>
      <c r="O113" s="74">
        <f t="shared" si="20"/>
        <v>0</v>
      </c>
      <c r="P113" s="74">
        <f t="shared" si="15"/>
        <v>100</v>
      </c>
      <c r="Q113" s="74">
        <f t="shared" si="20"/>
        <v>0</v>
      </c>
      <c r="R113" s="74">
        <f t="shared" si="16"/>
        <v>100</v>
      </c>
      <c r="S113" s="74">
        <f t="shared" si="20"/>
        <v>0</v>
      </c>
      <c r="T113" s="74">
        <f t="shared" si="16"/>
        <v>100</v>
      </c>
      <c r="U113" s="74">
        <f t="shared" si="20"/>
        <v>0</v>
      </c>
      <c r="V113" s="74">
        <f t="shared" si="17"/>
        <v>100</v>
      </c>
      <c r="W113" s="74">
        <f t="shared" si="20"/>
        <v>0</v>
      </c>
      <c r="X113" s="74">
        <f t="shared" si="17"/>
        <v>100</v>
      </c>
      <c r="Y113" s="74">
        <f t="shared" si="20"/>
        <v>0</v>
      </c>
      <c r="Z113" s="74">
        <f t="shared" si="17"/>
        <v>100</v>
      </c>
    </row>
    <row r="114" spans="2:26" ht="69" customHeight="1" x14ac:dyDescent="0.4">
      <c r="B114" s="12"/>
      <c r="C114" s="7"/>
      <c r="D114" s="39" t="s">
        <v>37</v>
      </c>
      <c r="E114" s="79" t="s">
        <v>38</v>
      </c>
      <c r="F114" s="79"/>
      <c r="G114" s="40"/>
      <c r="H114" s="74">
        <f t="shared" si="20"/>
        <v>46</v>
      </c>
      <c r="I114" s="74">
        <f t="shared" si="20"/>
        <v>54</v>
      </c>
      <c r="J114" s="74">
        <f t="shared" si="19"/>
        <v>100</v>
      </c>
      <c r="K114" s="74">
        <f t="shared" si="20"/>
        <v>0</v>
      </c>
      <c r="L114" s="74">
        <f t="shared" si="13"/>
        <v>100</v>
      </c>
      <c r="M114" s="74">
        <f t="shared" si="20"/>
        <v>0</v>
      </c>
      <c r="N114" s="74">
        <f t="shared" si="14"/>
        <v>100</v>
      </c>
      <c r="O114" s="74">
        <f t="shared" si="20"/>
        <v>0</v>
      </c>
      <c r="P114" s="74">
        <f t="shared" si="15"/>
        <v>100</v>
      </c>
      <c r="Q114" s="74">
        <f t="shared" si="20"/>
        <v>0</v>
      </c>
      <c r="R114" s="74">
        <f t="shared" si="16"/>
        <v>100</v>
      </c>
      <c r="S114" s="74">
        <f t="shared" si="20"/>
        <v>0</v>
      </c>
      <c r="T114" s="74">
        <f t="shared" si="16"/>
        <v>100</v>
      </c>
      <c r="U114" s="74">
        <f t="shared" si="20"/>
        <v>0</v>
      </c>
      <c r="V114" s="74">
        <f t="shared" si="17"/>
        <v>100</v>
      </c>
      <c r="W114" s="74">
        <f t="shared" si="20"/>
        <v>0</v>
      </c>
      <c r="X114" s="74">
        <f t="shared" si="17"/>
        <v>100</v>
      </c>
      <c r="Y114" s="74">
        <f t="shared" si="20"/>
        <v>0</v>
      </c>
      <c r="Z114" s="74">
        <f t="shared" si="17"/>
        <v>100</v>
      </c>
    </row>
    <row r="115" spans="2:26" ht="42" x14ac:dyDescent="0.4">
      <c r="B115" s="12"/>
      <c r="C115" s="7"/>
      <c r="D115" s="39" t="s">
        <v>14</v>
      </c>
      <c r="E115" s="79" t="s">
        <v>38</v>
      </c>
      <c r="F115" s="79">
        <v>200</v>
      </c>
      <c r="G115" s="40">
        <v>13</v>
      </c>
      <c r="H115" s="74">
        <v>46</v>
      </c>
      <c r="I115" s="74">
        <v>54</v>
      </c>
      <c r="J115" s="74">
        <f t="shared" si="19"/>
        <v>100</v>
      </c>
      <c r="K115" s="74"/>
      <c r="L115" s="74">
        <f t="shared" si="13"/>
        <v>100</v>
      </c>
      <c r="M115" s="74"/>
      <c r="N115" s="74">
        <f t="shared" si="14"/>
        <v>100</v>
      </c>
      <c r="O115" s="74"/>
      <c r="P115" s="74">
        <f t="shared" si="15"/>
        <v>100</v>
      </c>
      <c r="Q115" s="74"/>
      <c r="R115" s="74">
        <f t="shared" si="16"/>
        <v>100</v>
      </c>
      <c r="S115" s="74"/>
      <c r="T115" s="74">
        <f t="shared" si="16"/>
        <v>100</v>
      </c>
      <c r="U115" s="74"/>
      <c r="V115" s="74">
        <f t="shared" si="17"/>
        <v>100</v>
      </c>
      <c r="W115" s="74"/>
      <c r="X115" s="74">
        <f t="shared" si="17"/>
        <v>100</v>
      </c>
      <c r="Y115" s="74"/>
      <c r="Z115" s="74">
        <f t="shared" si="17"/>
        <v>100</v>
      </c>
    </row>
    <row r="116" spans="2:26" ht="82.95" customHeight="1" x14ac:dyDescent="0.4">
      <c r="B116" s="12"/>
      <c r="C116" s="7"/>
      <c r="D116" s="39" t="s">
        <v>256</v>
      </c>
      <c r="E116" s="79" t="s">
        <v>39</v>
      </c>
      <c r="F116" s="79"/>
      <c r="G116" s="40"/>
      <c r="H116" s="74">
        <f t="shared" ref="H116:Y117" si="21">H117</f>
        <v>1500</v>
      </c>
      <c r="I116" s="74">
        <f t="shared" si="21"/>
        <v>0</v>
      </c>
      <c r="J116" s="74">
        <f t="shared" si="19"/>
        <v>1500</v>
      </c>
      <c r="K116" s="74">
        <f t="shared" si="21"/>
        <v>0</v>
      </c>
      <c r="L116" s="74">
        <f t="shared" si="13"/>
        <v>1500</v>
      </c>
      <c r="M116" s="74">
        <f t="shared" si="21"/>
        <v>700</v>
      </c>
      <c r="N116" s="74">
        <f t="shared" si="14"/>
        <v>2200</v>
      </c>
      <c r="O116" s="74">
        <f t="shared" si="21"/>
        <v>0</v>
      </c>
      <c r="P116" s="74">
        <f t="shared" si="15"/>
        <v>2200</v>
      </c>
      <c r="Q116" s="74">
        <f t="shared" si="21"/>
        <v>550</v>
      </c>
      <c r="R116" s="74">
        <f t="shared" si="16"/>
        <v>2750</v>
      </c>
      <c r="S116" s="74">
        <f t="shared" si="21"/>
        <v>0</v>
      </c>
      <c r="T116" s="74">
        <f t="shared" si="16"/>
        <v>2750</v>
      </c>
      <c r="U116" s="74">
        <f t="shared" si="21"/>
        <v>0</v>
      </c>
      <c r="V116" s="74">
        <f t="shared" si="17"/>
        <v>2750</v>
      </c>
      <c r="W116" s="74">
        <f t="shared" si="21"/>
        <v>0</v>
      </c>
      <c r="X116" s="74">
        <f t="shared" si="17"/>
        <v>2750</v>
      </c>
      <c r="Y116" s="74">
        <f t="shared" si="21"/>
        <v>0</v>
      </c>
      <c r="Z116" s="74">
        <f t="shared" si="17"/>
        <v>2750</v>
      </c>
    </row>
    <row r="117" spans="2:26" ht="88.95" customHeight="1" x14ac:dyDescent="0.4">
      <c r="B117" s="12"/>
      <c r="C117" s="7"/>
      <c r="D117" s="39" t="s">
        <v>253</v>
      </c>
      <c r="E117" s="79" t="s">
        <v>40</v>
      </c>
      <c r="F117" s="79"/>
      <c r="G117" s="40"/>
      <c r="H117" s="74">
        <f t="shared" si="21"/>
        <v>1500</v>
      </c>
      <c r="I117" s="74">
        <f t="shared" si="21"/>
        <v>0</v>
      </c>
      <c r="J117" s="74">
        <f t="shared" si="19"/>
        <v>1500</v>
      </c>
      <c r="K117" s="74">
        <f t="shared" si="21"/>
        <v>0</v>
      </c>
      <c r="L117" s="74">
        <f t="shared" si="13"/>
        <v>1500</v>
      </c>
      <c r="M117" s="74">
        <f t="shared" si="21"/>
        <v>700</v>
      </c>
      <c r="N117" s="74">
        <f t="shared" si="14"/>
        <v>2200</v>
      </c>
      <c r="O117" s="74">
        <f t="shared" si="21"/>
        <v>0</v>
      </c>
      <c r="P117" s="74">
        <f t="shared" si="15"/>
        <v>2200</v>
      </c>
      <c r="Q117" s="74">
        <f t="shared" si="21"/>
        <v>550</v>
      </c>
      <c r="R117" s="74">
        <f t="shared" si="16"/>
        <v>2750</v>
      </c>
      <c r="S117" s="74">
        <f t="shared" si="21"/>
        <v>0</v>
      </c>
      <c r="T117" s="74">
        <f t="shared" si="16"/>
        <v>2750</v>
      </c>
      <c r="U117" s="74">
        <f t="shared" si="21"/>
        <v>0</v>
      </c>
      <c r="V117" s="74">
        <f t="shared" si="17"/>
        <v>2750</v>
      </c>
      <c r="W117" s="74">
        <f t="shared" si="21"/>
        <v>0</v>
      </c>
      <c r="X117" s="74">
        <f t="shared" si="17"/>
        <v>2750</v>
      </c>
      <c r="Y117" s="74">
        <f t="shared" si="21"/>
        <v>0</v>
      </c>
      <c r="Z117" s="74">
        <f t="shared" si="17"/>
        <v>2750</v>
      </c>
    </row>
    <row r="118" spans="2:26" ht="58.95" customHeight="1" x14ac:dyDescent="0.4">
      <c r="B118" s="12"/>
      <c r="C118" s="7"/>
      <c r="D118" s="39" t="s">
        <v>37</v>
      </c>
      <c r="E118" s="79" t="s">
        <v>41</v>
      </c>
      <c r="F118" s="79"/>
      <c r="G118" s="40"/>
      <c r="H118" s="74">
        <f>H119+H120</f>
        <v>1500</v>
      </c>
      <c r="I118" s="74">
        <f>I119+I120</f>
        <v>0</v>
      </c>
      <c r="J118" s="74">
        <f t="shared" si="19"/>
        <v>1500</v>
      </c>
      <c r="K118" s="74">
        <f>K119+K120</f>
        <v>0</v>
      </c>
      <c r="L118" s="74">
        <f t="shared" si="13"/>
        <v>1500</v>
      </c>
      <c r="M118" s="74">
        <f>M119+M120</f>
        <v>700</v>
      </c>
      <c r="N118" s="74">
        <f t="shared" si="14"/>
        <v>2200</v>
      </c>
      <c r="O118" s="74">
        <f>O119+O120</f>
        <v>0</v>
      </c>
      <c r="P118" s="74">
        <f t="shared" si="15"/>
        <v>2200</v>
      </c>
      <c r="Q118" s="74">
        <f>Q119+Q120</f>
        <v>550</v>
      </c>
      <c r="R118" s="74">
        <f t="shared" si="16"/>
        <v>2750</v>
      </c>
      <c r="S118" s="74">
        <f>S119+S120</f>
        <v>0</v>
      </c>
      <c r="T118" s="74">
        <f t="shared" si="16"/>
        <v>2750</v>
      </c>
      <c r="U118" s="74">
        <f>U119+U120</f>
        <v>0</v>
      </c>
      <c r="V118" s="74">
        <f t="shared" si="17"/>
        <v>2750</v>
      </c>
      <c r="W118" s="74">
        <f>W119+W120</f>
        <v>0</v>
      </c>
      <c r="X118" s="74">
        <f t="shared" si="17"/>
        <v>2750</v>
      </c>
      <c r="Y118" s="74">
        <f>Y119+Y120</f>
        <v>0</v>
      </c>
      <c r="Z118" s="74">
        <f t="shared" si="17"/>
        <v>2750</v>
      </c>
    </row>
    <row r="119" spans="2:26" ht="42" x14ac:dyDescent="0.4">
      <c r="B119" s="12"/>
      <c r="C119" s="7"/>
      <c r="D119" s="39" t="s">
        <v>14</v>
      </c>
      <c r="E119" s="79" t="s">
        <v>41</v>
      </c>
      <c r="F119" s="79">
        <v>200</v>
      </c>
      <c r="G119" s="40">
        <v>13</v>
      </c>
      <c r="H119" s="74">
        <v>1423</v>
      </c>
      <c r="I119" s="74"/>
      <c r="J119" s="74">
        <f t="shared" si="19"/>
        <v>1423</v>
      </c>
      <c r="K119" s="74"/>
      <c r="L119" s="74">
        <f t="shared" si="13"/>
        <v>1423</v>
      </c>
      <c r="M119" s="74">
        <v>700</v>
      </c>
      <c r="N119" s="74">
        <f t="shared" si="14"/>
        <v>2123</v>
      </c>
      <c r="O119" s="74"/>
      <c r="P119" s="74">
        <f t="shared" si="15"/>
        <v>2123</v>
      </c>
      <c r="Q119" s="74">
        <v>550</v>
      </c>
      <c r="R119" s="74">
        <f t="shared" si="16"/>
        <v>2673</v>
      </c>
      <c r="S119" s="74"/>
      <c r="T119" s="74">
        <f t="shared" si="16"/>
        <v>2673</v>
      </c>
      <c r="U119" s="74"/>
      <c r="V119" s="74">
        <f t="shared" si="17"/>
        <v>2673</v>
      </c>
      <c r="W119" s="74"/>
      <c r="X119" s="74">
        <f t="shared" si="17"/>
        <v>2673</v>
      </c>
      <c r="Y119" s="74"/>
      <c r="Z119" s="74">
        <f t="shared" si="17"/>
        <v>2673</v>
      </c>
    </row>
    <row r="120" spans="2:26" ht="21" x14ac:dyDescent="0.4">
      <c r="B120" s="12"/>
      <c r="C120" s="7"/>
      <c r="D120" s="39" t="s">
        <v>15</v>
      </c>
      <c r="E120" s="79" t="s">
        <v>41</v>
      </c>
      <c r="F120" s="79">
        <v>300</v>
      </c>
      <c r="G120" s="40"/>
      <c r="H120" s="74">
        <v>77</v>
      </c>
      <c r="I120" s="74"/>
      <c r="J120" s="74">
        <f t="shared" si="19"/>
        <v>77</v>
      </c>
      <c r="K120" s="74"/>
      <c r="L120" s="74">
        <f t="shared" si="13"/>
        <v>77</v>
      </c>
      <c r="M120" s="74"/>
      <c r="N120" s="74">
        <f t="shared" si="14"/>
        <v>77</v>
      </c>
      <c r="O120" s="74"/>
      <c r="P120" s="74">
        <f t="shared" si="15"/>
        <v>77</v>
      </c>
      <c r="Q120" s="74"/>
      <c r="R120" s="74">
        <f t="shared" si="16"/>
        <v>77</v>
      </c>
      <c r="S120" s="74"/>
      <c r="T120" s="74">
        <f t="shared" si="16"/>
        <v>77</v>
      </c>
      <c r="U120" s="74"/>
      <c r="V120" s="74">
        <f t="shared" si="17"/>
        <v>77</v>
      </c>
      <c r="W120" s="74"/>
      <c r="X120" s="74">
        <f t="shared" si="17"/>
        <v>77</v>
      </c>
      <c r="Y120" s="74"/>
      <c r="Z120" s="74">
        <f t="shared" si="17"/>
        <v>77</v>
      </c>
    </row>
    <row r="121" spans="2:26" ht="55.95" customHeight="1" x14ac:dyDescent="0.4">
      <c r="B121" s="12"/>
      <c r="C121" s="7"/>
      <c r="D121" s="39" t="s">
        <v>251</v>
      </c>
      <c r="E121" s="79" t="s">
        <v>42</v>
      </c>
      <c r="F121" s="79"/>
      <c r="G121" s="40"/>
      <c r="H121" s="74">
        <f t="shared" ref="H121:Y122" si="22">H122</f>
        <v>2823.7</v>
      </c>
      <c r="I121" s="74">
        <f t="shared" si="22"/>
        <v>0</v>
      </c>
      <c r="J121" s="74">
        <f t="shared" si="19"/>
        <v>2823.7</v>
      </c>
      <c r="K121" s="74">
        <f t="shared" si="22"/>
        <v>0</v>
      </c>
      <c r="L121" s="74">
        <f t="shared" si="13"/>
        <v>2823.7</v>
      </c>
      <c r="M121" s="74">
        <f t="shared" si="22"/>
        <v>250</v>
      </c>
      <c r="N121" s="74">
        <f t="shared" si="14"/>
        <v>3073.7</v>
      </c>
      <c r="O121" s="74">
        <f t="shared" si="22"/>
        <v>0</v>
      </c>
      <c r="P121" s="74">
        <f t="shared" si="15"/>
        <v>3073.7</v>
      </c>
      <c r="Q121" s="74">
        <f t="shared" si="22"/>
        <v>895.1</v>
      </c>
      <c r="R121" s="74">
        <f t="shared" si="16"/>
        <v>3968.7999999999997</v>
      </c>
      <c r="S121" s="74">
        <f t="shared" si="22"/>
        <v>0</v>
      </c>
      <c r="T121" s="74">
        <f t="shared" si="16"/>
        <v>3968.7999999999997</v>
      </c>
      <c r="U121" s="74">
        <f t="shared" si="22"/>
        <v>0</v>
      </c>
      <c r="V121" s="74">
        <f t="shared" si="17"/>
        <v>3968.7999999999997</v>
      </c>
      <c r="W121" s="74">
        <f t="shared" si="22"/>
        <v>79</v>
      </c>
      <c r="X121" s="74">
        <f t="shared" si="17"/>
        <v>4047.7999999999997</v>
      </c>
      <c r="Y121" s="74">
        <f t="shared" si="22"/>
        <v>0</v>
      </c>
      <c r="Z121" s="74">
        <f t="shared" si="17"/>
        <v>4047.7999999999997</v>
      </c>
    </row>
    <row r="122" spans="2:26" ht="46.95" customHeight="1" x14ac:dyDescent="0.4">
      <c r="B122" s="12"/>
      <c r="C122" s="7"/>
      <c r="D122" s="39" t="s">
        <v>252</v>
      </c>
      <c r="E122" s="79" t="s">
        <v>43</v>
      </c>
      <c r="F122" s="79"/>
      <c r="G122" s="40"/>
      <c r="H122" s="74">
        <f t="shared" si="22"/>
        <v>2823.7</v>
      </c>
      <c r="I122" s="74">
        <f t="shared" si="22"/>
        <v>0</v>
      </c>
      <c r="J122" s="74">
        <f t="shared" si="19"/>
        <v>2823.7</v>
      </c>
      <c r="K122" s="74">
        <f t="shared" si="22"/>
        <v>0</v>
      </c>
      <c r="L122" s="74">
        <f t="shared" si="13"/>
        <v>2823.7</v>
      </c>
      <c r="M122" s="74">
        <f t="shared" si="22"/>
        <v>250</v>
      </c>
      <c r="N122" s="74">
        <f t="shared" si="14"/>
        <v>3073.7</v>
      </c>
      <c r="O122" s="74">
        <f t="shared" si="22"/>
        <v>0</v>
      </c>
      <c r="P122" s="74">
        <f t="shared" si="15"/>
        <v>3073.7</v>
      </c>
      <c r="Q122" s="74">
        <f t="shared" si="22"/>
        <v>895.1</v>
      </c>
      <c r="R122" s="74">
        <f t="shared" si="16"/>
        <v>3968.7999999999997</v>
      </c>
      <c r="S122" s="74">
        <f t="shared" si="22"/>
        <v>0</v>
      </c>
      <c r="T122" s="74">
        <f t="shared" si="16"/>
        <v>3968.7999999999997</v>
      </c>
      <c r="U122" s="74">
        <f t="shared" si="22"/>
        <v>0</v>
      </c>
      <c r="V122" s="74">
        <f t="shared" si="17"/>
        <v>3968.7999999999997</v>
      </c>
      <c r="W122" s="74">
        <f t="shared" si="22"/>
        <v>79</v>
      </c>
      <c r="X122" s="74">
        <f t="shared" si="17"/>
        <v>4047.7999999999997</v>
      </c>
      <c r="Y122" s="74">
        <f t="shared" si="22"/>
        <v>0</v>
      </c>
      <c r="Z122" s="74">
        <f t="shared" si="17"/>
        <v>4047.7999999999997</v>
      </c>
    </row>
    <row r="123" spans="2:26" ht="58.5" customHeight="1" x14ac:dyDescent="0.4">
      <c r="B123" s="12"/>
      <c r="C123" s="7"/>
      <c r="D123" s="39" t="s">
        <v>44</v>
      </c>
      <c r="E123" s="79" t="s">
        <v>45</v>
      </c>
      <c r="F123" s="79"/>
      <c r="G123" s="40"/>
      <c r="H123" s="74">
        <f>H124+H125</f>
        <v>2823.7</v>
      </c>
      <c r="I123" s="74">
        <f>I124+I125</f>
        <v>0</v>
      </c>
      <c r="J123" s="74">
        <f t="shared" si="19"/>
        <v>2823.7</v>
      </c>
      <c r="K123" s="74">
        <f>K124+K125</f>
        <v>0</v>
      </c>
      <c r="L123" s="74">
        <f t="shared" si="13"/>
        <v>2823.7</v>
      </c>
      <c r="M123" s="74">
        <f>M124+M125</f>
        <v>250</v>
      </c>
      <c r="N123" s="74">
        <f t="shared" si="14"/>
        <v>3073.7</v>
      </c>
      <c r="O123" s="74">
        <f>O124+O125</f>
        <v>0</v>
      </c>
      <c r="P123" s="74">
        <f t="shared" si="15"/>
        <v>3073.7</v>
      </c>
      <c r="Q123" s="74">
        <f>Q124+Q125</f>
        <v>895.1</v>
      </c>
      <c r="R123" s="74">
        <f t="shared" si="16"/>
        <v>3968.7999999999997</v>
      </c>
      <c r="S123" s="74">
        <f>S124+S125</f>
        <v>0</v>
      </c>
      <c r="T123" s="74">
        <f t="shared" si="16"/>
        <v>3968.7999999999997</v>
      </c>
      <c r="U123" s="74">
        <f>U124+U125</f>
        <v>0</v>
      </c>
      <c r="V123" s="74">
        <f t="shared" si="17"/>
        <v>3968.7999999999997</v>
      </c>
      <c r="W123" s="74">
        <f>W124+W125</f>
        <v>79</v>
      </c>
      <c r="X123" s="74">
        <f t="shared" si="17"/>
        <v>4047.7999999999997</v>
      </c>
      <c r="Y123" s="74">
        <f>Y124+Y125</f>
        <v>0</v>
      </c>
      <c r="Z123" s="74">
        <f t="shared" si="17"/>
        <v>4047.7999999999997</v>
      </c>
    </row>
    <row r="124" spans="2:26" s="49" customFormat="1" ht="41.25" customHeight="1" x14ac:dyDescent="0.4">
      <c r="B124" s="50"/>
      <c r="C124" s="184"/>
      <c r="D124" s="182" t="s">
        <v>14</v>
      </c>
      <c r="E124" s="162" t="s">
        <v>45</v>
      </c>
      <c r="F124" s="162">
        <v>200</v>
      </c>
      <c r="G124" s="40">
        <v>13</v>
      </c>
      <c r="H124" s="160">
        <v>2823.7</v>
      </c>
      <c r="I124" s="160"/>
      <c r="J124" s="74">
        <f t="shared" si="19"/>
        <v>2823.7</v>
      </c>
      <c r="K124" s="160"/>
      <c r="L124" s="74">
        <f t="shared" si="13"/>
        <v>2823.7</v>
      </c>
      <c r="M124" s="164">
        <v>250</v>
      </c>
      <c r="N124" s="74">
        <f t="shared" si="14"/>
        <v>3073.7</v>
      </c>
      <c r="O124" s="164"/>
      <c r="P124" s="74">
        <f t="shared" si="15"/>
        <v>3073.7</v>
      </c>
      <c r="Q124" s="164">
        <v>895.1</v>
      </c>
      <c r="R124" s="74">
        <f t="shared" si="16"/>
        <v>3968.7999999999997</v>
      </c>
      <c r="S124" s="164"/>
      <c r="T124" s="74">
        <f t="shared" si="16"/>
        <v>3968.7999999999997</v>
      </c>
      <c r="U124" s="164"/>
      <c r="V124" s="160">
        <f t="shared" si="17"/>
        <v>3968.7999999999997</v>
      </c>
      <c r="W124" s="160">
        <v>79</v>
      </c>
      <c r="X124" s="160">
        <f t="shared" si="17"/>
        <v>4047.7999999999997</v>
      </c>
      <c r="Y124" s="160"/>
      <c r="Z124" s="160">
        <f t="shared" si="17"/>
        <v>4047.7999999999997</v>
      </c>
    </row>
    <row r="125" spans="2:26" ht="21" x14ac:dyDescent="0.4">
      <c r="B125" s="12"/>
      <c r="C125" s="185"/>
      <c r="D125" s="183"/>
      <c r="E125" s="163"/>
      <c r="F125" s="163"/>
      <c r="G125" s="40">
        <v>5</v>
      </c>
      <c r="H125" s="161"/>
      <c r="I125" s="161"/>
      <c r="J125" s="74">
        <f t="shared" si="19"/>
        <v>0</v>
      </c>
      <c r="K125" s="161"/>
      <c r="L125" s="74">
        <f t="shared" si="13"/>
        <v>0</v>
      </c>
      <c r="M125" s="165"/>
      <c r="N125" s="74">
        <f t="shared" si="14"/>
        <v>0</v>
      </c>
      <c r="O125" s="165"/>
      <c r="P125" s="74">
        <f t="shared" si="15"/>
        <v>0</v>
      </c>
      <c r="Q125" s="165"/>
      <c r="R125" s="74">
        <f t="shared" si="16"/>
        <v>0</v>
      </c>
      <c r="S125" s="165"/>
      <c r="T125" s="74">
        <f t="shared" si="16"/>
        <v>0</v>
      </c>
      <c r="U125" s="165"/>
      <c r="V125" s="166"/>
      <c r="W125" s="161"/>
      <c r="X125" s="166"/>
      <c r="Y125" s="161"/>
      <c r="Z125" s="166"/>
    </row>
    <row r="126" spans="2:26" ht="40.799999999999997" x14ac:dyDescent="0.4">
      <c r="B126" s="12"/>
      <c r="C126" s="15">
        <v>3</v>
      </c>
      <c r="D126" s="9" t="s">
        <v>250</v>
      </c>
      <c r="E126" s="41" t="s">
        <v>46</v>
      </c>
      <c r="F126" s="41"/>
      <c r="G126" s="15"/>
      <c r="H126" s="73">
        <f>H127+H132</f>
        <v>3932.4</v>
      </c>
      <c r="I126" s="73">
        <f>I127+I132</f>
        <v>0</v>
      </c>
      <c r="J126" s="73">
        <f t="shared" si="19"/>
        <v>3932.4</v>
      </c>
      <c r="K126" s="73">
        <f>K127+K132</f>
        <v>0</v>
      </c>
      <c r="L126" s="73">
        <f t="shared" si="13"/>
        <v>3932.4</v>
      </c>
      <c r="M126" s="73">
        <f>M127+M132</f>
        <v>0</v>
      </c>
      <c r="N126" s="73">
        <f t="shared" si="14"/>
        <v>3932.4</v>
      </c>
      <c r="O126" s="73">
        <f>O127+O132</f>
        <v>0</v>
      </c>
      <c r="P126" s="73">
        <f t="shared" si="15"/>
        <v>3932.4</v>
      </c>
      <c r="Q126" s="73">
        <f>Q127+Q132</f>
        <v>0</v>
      </c>
      <c r="R126" s="73">
        <f t="shared" si="16"/>
        <v>3932.4</v>
      </c>
      <c r="S126" s="73">
        <f>S127+S132</f>
        <v>0</v>
      </c>
      <c r="T126" s="73">
        <f t="shared" si="16"/>
        <v>3932.4</v>
      </c>
      <c r="U126" s="73">
        <f>U127+U132</f>
        <v>0</v>
      </c>
      <c r="V126" s="73">
        <f t="shared" si="17"/>
        <v>3932.4</v>
      </c>
      <c r="W126" s="73">
        <f>W127+W132</f>
        <v>0</v>
      </c>
      <c r="X126" s="73">
        <f t="shared" si="17"/>
        <v>3932.4</v>
      </c>
      <c r="Y126" s="73">
        <f>Y127+Y132</f>
        <v>0</v>
      </c>
      <c r="Z126" s="73">
        <f t="shared" si="17"/>
        <v>3932.4</v>
      </c>
    </row>
    <row r="127" spans="2:26" ht="42" x14ac:dyDescent="0.4">
      <c r="B127" s="12"/>
      <c r="C127" s="7"/>
      <c r="D127" s="39" t="s">
        <v>249</v>
      </c>
      <c r="E127" s="79" t="s">
        <v>47</v>
      </c>
      <c r="F127" s="79"/>
      <c r="G127" s="40"/>
      <c r="H127" s="74">
        <f>H128+H130</f>
        <v>2732.4</v>
      </c>
      <c r="I127" s="74">
        <f>I128+I130</f>
        <v>0</v>
      </c>
      <c r="J127" s="74">
        <f t="shared" si="19"/>
        <v>2732.4</v>
      </c>
      <c r="K127" s="74">
        <f>K128+K130</f>
        <v>0</v>
      </c>
      <c r="L127" s="74">
        <f t="shared" si="13"/>
        <v>2732.4</v>
      </c>
      <c r="M127" s="74">
        <f>M128+M130</f>
        <v>0</v>
      </c>
      <c r="N127" s="74">
        <f t="shared" si="14"/>
        <v>2732.4</v>
      </c>
      <c r="O127" s="74">
        <f>O128+O130</f>
        <v>0</v>
      </c>
      <c r="P127" s="74">
        <f t="shared" si="15"/>
        <v>2732.4</v>
      </c>
      <c r="Q127" s="74">
        <f>Q128+Q130</f>
        <v>0</v>
      </c>
      <c r="R127" s="74">
        <f t="shared" si="16"/>
        <v>2732.4</v>
      </c>
      <c r="S127" s="74">
        <f>S128+S130</f>
        <v>0</v>
      </c>
      <c r="T127" s="74">
        <f t="shared" si="16"/>
        <v>2732.4</v>
      </c>
      <c r="U127" s="74">
        <f>U128+U130</f>
        <v>0</v>
      </c>
      <c r="V127" s="74">
        <f t="shared" si="17"/>
        <v>2732.4</v>
      </c>
      <c r="W127" s="74">
        <f>W128+W130</f>
        <v>0</v>
      </c>
      <c r="X127" s="74">
        <f t="shared" si="17"/>
        <v>2732.4</v>
      </c>
      <c r="Y127" s="74">
        <f>Y128+Y130</f>
        <v>0</v>
      </c>
      <c r="Z127" s="74">
        <f t="shared" si="17"/>
        <v>2732.4</v>
      </c>
    </row>
    <row r="128" spans="2:26" ht="21" x14ac:dyDescent="0.4">
      <c r="B128" s="12"/>
      <c r="C128" s="7"/>
      <c r="D128" s="77" t="s">
        <v>49</v>
      </c>
      <c r="E128" s="80" t="s">
        <v>50</v>
      </c>
      <c r="F128" s="80"/>
      <c r="G128" s="40"/>
      <c r="H128" s="74">
        <f>H129</f>
        <v>1372.4</v>
      </c>
      <c r="I128" s="74">
        <f>I129</f>
        <v>0</v>
      </c>
      <c r="J128" s="74">
        <f t="shared" si="19"/>
        <v>1372.4</v>
      </c>
      <c r="K128" s="74">
        <f>K129</f>
        <v>0</v>
      </c>
      <c r="L128" s="74">
        <f t="shared" si="13"/>
        <v>1372.4</v>
      </c>
      <c r="M128" s="74">
        <f>M129</f>
        <v>0</v>
      </c>
      <c r="N128" s="74">
        <f t="shared" si="14"/>
        <v>1372.4</v>
      </c>
      <c r="O128" s="74">
        <f>O129</f>
        <v>0</v>
      </c>
      <c r="P128" s="74">
        <f t="shared" si="15"/>
        <v>1372.4</v>
      </c>
      <c r="Q128" s="74">
        <f>Q129</f>
        <v>0</v>
      </c>
      <c r="R128" s="74">
        <f t="shared" si="16"/>
        <v>1372.4</v>
      </c>
      <c r="S128" s="74">
        <f>S129</f>
        <v>0</v>
      </c>
      <c r="T128" s="74">
        <f t="shared" si="16"/>
        <v>1372.4</v>
      </c>
      <c r="U128" s="74">
        <f>U129</f>
        <v>0</v>
      </c>
      <c r="V128" s="74">
        <f t="shared" si="17"/>
        <v>1372.4</v>
      </c>
      <c r="W128" s="74">
        <f>W129</f>
        <v>0</v>
      </c>
      <c r="X128" s="74">
        <f t="shared" si="17"/>
        <v>1372.4</v>
      </c>
      <c r="Y128" s="74">
        <f>Y129</f>
        <v>0</v>
      </c>
      <c r="Z128" s="74">
        <f t="shared" si="17"/>
        <v>1372.4</v>
      </c>
    </row>
    <row r="129" spans="2:26" ht="42" x14ac:dyDescent="0.4">
      <c r="B129" s="12"/>
      <c r="C129" s="7"/>
      <c r="D129" s="39" t="s">
        <v>48</v>
      </c>
      <c r="E129" s="79" t="s">
        <v>50</v>
      </c>
      <c r="F129" s="79">
        <v>600</v>
      </c>
      <c r="G129" s="24">
        <v>7</v>
      </c>
      <c r="H129" s="74">
        <v>1372.4</v>
      </c>
      <c r="I129" s="74"/>
      <c r="J129" s="74">
        <f t="shared" si="19"/>
        <v>1372.4</v>
      </c>
      <c r="K129" s="74"/>
      <c r="L129" s="74">
        <f t="shared" si="13"/>
        <v>1372.4</v>
      </c>
      <c r="M129" s="74"/>
      <c r="N129" s="74">
        <f t="shared" si="14"/>
        <v>1372.4</v>
      </c>
      <c r="O129" s="74"/>
      <c r="P129" s="74">
        <f t="shared" si="15"/>
        <v>1372.4</v>
      </c>
      <c r="Q129" s="74"/>
      <c r="R129" s="74">
        <f t="shared" si="16"/>
        <v>1372.4</v>
      </c>
      <c r="S129" s="74"/>
      <c r="T129" s="74">
        <f t="shared" si="16"/>
        <v>1372.4</v>
      </c>
      <c r="U129" s="74"/>
      <c r="V129" s="74">
        <f t="shared" si="17"/>
        <v>1372.4</v>
      </c>
      <c r="W129" s="74"/>
      <c r="X129" s="74">
        <f t="shared" si="17"/>
        <v>1372.4</v>
      </c>
      <c r="Y129" s="74"/>
      <c r="Z129" s="74">
        <f t="shared" si="17"/>
        <v>1372.4</v>
      </c>
    </row>
    <row r="130" spans="2:26" s="49" customFormat="1" ht="84" x14ac:dyDescent="0.4">
      <c r="B130" s="50"/>
      <c r="C130" s="7"/>
      <c r="D130" s="21" t="s">
        <v>316</v>
      </c>
      <c r="E130" s="65" t="s">
        <v>309</v>
      </c>
      <c r="F130" s="65"/>
      <c r="G130" s="40"/>
      <c r="H130" s="74">
        <f>H131</f>
        <v>1360</v>
      </c>
      <c r="I130" s="74">
        <f>I131</f>
        <v>0</v>
      </c>
      <c r="J130" s="74">
        <f t="shared" si="19"/>
        <v>1360</v>
      </c>
      <c r="K130" s="74">
        <f>K131</f>
        <v>0</v>
      </c>
      <c r="L130" s="74">
        <f t="shared" si="13"/>
        <v>1360</v>
      </c>
      <c r="M130" s="74">
        <f>M131</f>
        <v>0</v>
      </c>
      <c r="N130" s="74">
        <f t="shared" si="14"/>
        <v>1360</v>
      </c>
      <c r="O130" s="74">
        <f>O131</f>
        <v>0</v>
      </c>
      <c r="P130" s="74">
        <f t="shared" si="15"/>
        <v>1360</v>
      </c>
      <c r="Q130" s="74">
        <f>Q131</f>
        <v>0</v>
      </c>
      <c r="R130" s="74">
        <f t="shared" si="16"/>
        <v>1360</v>
      </c>
      <c r="S130" s="74">
        <f>S131</f>
        <v>0</v>
      </c>
      <c r="T130" s="74">
        <f t="shared" si="16"/>
        <v>1360</v>
      </c>
      <c r="U130" s="74">
        <f>U131</f>
        <v>0</v>
      </c>
      <c r="V130" s="74">
        <f t="shared" si="17"/>
        <v>1360</v>
      </c>
      <c r="W130" s="74">
        <f>W131</f>
        <v>0</v>
      </c>
      <c r="X130" s="74">
        <f t="shared" si="17"/>
        <v>1360</v>
      </c>
      <c r="Y130" s="74">
        <f>Y131</f>
        <v>0</v>
      </c>
      <c r="Z130" s="74">
        <f t="shared" si="17"/>
        <v>1360</v>
      </c>
    </row>
    <row r="131" spans="2:26" s="49" customFormat="1" ht="42" x14ac:dyDescent="0.4">
      <c r="B131" s="50"/>
      <c r="C131" s="7"/>
      <c r="D131" s="21" t="s">
        <v>20</v>
      </c>
      <c r="E131" s="65" t="s">
        <v>309</v>
      </c>
      <c r="F131" s="65" t="s">
        <v>284</v>
      </c>
      <c r="G131" s="40"/>
      <c r="H131" s="74">
        <v>1360</v>
      </c>
      <c r="I131" s="74"/>
      <c r="J131" s="74">
        <f t="shared" si="19"/>
        <v>1360</v>
      </c>
      <c r="K131" s="74"/>
      <c r="L131" s="74">
        <f t="shared" si="13"/>
        <v>1360</v>
      </c>
      <c r="M131" s="74"/>
      <c r="N131" s="74">
        <f t="shared" si="14"/>
        <v>1360</v>
      </c>
      <c r="O131" s="74"/>
      <c r="P131" s="74">
        <f t="shared" si="15"/>
        <v>1360</v>
      </c>
      <c r="Q131" s="74"/>
      <c r="R131" s="74">
        <f t="shared" si="16"/>
        <v>1360</v>
      </c>
      <c r="S131" s="74"/>
      <c r="T131" s="74">
        <f t="shared" si="16"/>
        <v>1360</v>
      </c>
      <c r="U131" s="74"/>
      <c r="V131" s="74">
        <f t="shared" si="17"/>
        <v>1360</v>
      </c>
      <c r="W131" s="74"/>
      <c r="X131" s="74">
        <f t="shared" si="17"/>
        <v>1360</v>
      </c>
      <c r="Y131" s="74"/>
      <c r="Z131" s="74">
        <f t="shared" si="17"/>
        <v>1360</v>
      </c>
    </row>
    <row r="132" spans="2:26" s="49" customFormat="1" ht="63" x14ac:dyDescent="0.4">
      <c r="B132" s="50"/>
      <c r="C132" s="7"/>
      <c r="D132" s="21" t="s">
        <v>373</v>
      </c>
      <c r="E132" s="65" t="s">
        <v>375</v>
      </c>
      <c r="F132" s="65"/>
      <c r="G132" s="24"/>
      <c r="H132" s="74">
        <f>H133</f>
        <v>1200</v>
      </c>
      <c r="I132" s="74">
        <f>I133</f>
        <v>0</v>
      </c>
      <c r="J132" s="74">
        <f t="shared" si="19"/>
        <v>1200</v>
      </c>
      <c r="K132" s="74">
        <f>K133</f>
        <v>0</v>
      </c>
      <c r="L132" s="74">
        <f t="shared" si="13"/>
        <v>1200</v>
      </c>
      <c r="M132" s="74">
        <f>M133</f>
        <v>0</v>
      </c>
      <c r="N132" s="74">
        <f t="shared" si="14"/>
        <v>1200</v>
      </c>
      <c r="O132" s="74">
        <f>O133</f>
        <v>0</v>
      </c>
      <c r="P132" s="74">
        <f t="shared" si="15"/>
        <v>1200</v>
      </c>
      <c r="Q132" s="74">
        <f>Q133</f>
        <v>0</v>
      </c>
      <c r="R132" s="74">
        <f t="shared" si="16"/>
        <v>1200</v>
      </c>
      <c r="S132" s="74">
        <f>S133</f>
        <v>0</v>
      </c>
      <c r="T132" s="74">
        <f t="shared" si="16"/>
        <v>1200</v>
      </c>
      <c r="U132" s="74">
        <f>U133</f>
        <v>0</v>
      </c>
      <c r="V132" s="74">
        <f t="shared" si="17"/>
        <v>1200</v>
      </c>
      <c r="W132" s="74">
        <f>W133</f>
        <v>0</v>
      </c>
      <c r="X132" s="74">
        <f t="shared" si="17"/>
        <v>1200</v>
      </c>
      <c r="Y132" s="74">
        <f>Y133</f>
        <v>0</v>
      </c>
      <c r="Z132" s="74">
        <f t="shared" si="17"/>
        <v>1200</v>
      </c>
    </row>
    <row r="133" spans="2:26" s="49" customFormat="1" ht="21" x14ac:dyDescent="0.4">
      <c r="B133" s="50"/>
      <c r="C133" s="7"/>
      <c r="D133" s="21" t="s">
        <v>374</v>
      </c>
      <c r="E133" s="65" t="s">
        <v>376</v>
      </c>
      <c r="F133" s="65"/>
      <c r="G133" s="24"/>
      <c r="H133" s="74">
        <f t="shared" ref="H133:Y133" si="23">H134</f>
        <v>1200</v>
      </c>
      <c r="I133" s="74">
        <f t="shared" si="23"/>
        <v>0</v>
      </c>
      <c r="J133" s="74">
        <f t="shared" si="19"/>
        <v>1200</v>
      </c>
      <c r="K133" s="74">
        <f t="shared" si="23"/>
        <v>0</v>
      </c>
      <c r="L133" s="74">
        <f t="shared" si="13"/>
        <v>1200</v>
      </c>
      <c r="M133" s="74">
        <f t="shared" si="23"/>
        <v>0</v>
      </c>
      <c r="N133" s="74">
        <f t="shared" si="14"/>
        <v>1200</v>
      </c>
      <c r="O133" s="74">
        <f t="shared" si="23"/>
        <v>0</v>
      </c>
      <c r="P133" s="74">
        <f t="shared" si="15"/>
        <v>1200</v>
      </c>
      <c r="Q133" s="74">
        <f t="shared" si="23"/>
        <v>0</v>
      </c>
      <c r="R133" s="74">
        <f t="shared" si="16"/>
        <v>1200</v>
      </c>
      <c r="S133" s="74">
        <f t="shared" si="23"/>
        <v>0</v>
      </c>
      <c r="T133" s="74">
        <f t="shared" si="16"/>
        <v>1200</v>
      </c>
      <c r="U133" s="74">
        <f t="shared" si="23"/>
        <v>0</v>
      </c>
      <c r="V133" s="74">
        <f t="shared" si="17"/>
        <v>1200</v>
      </c>
      <c r="W133" s="74">
        <f t="shared" si="23"/>
        <v>0</v>
      </c>
      <c r="X133" s="74">
        <f t="shared" si="17"/>
        <v>1200</v>
      </c>
      <c r="Y133" s="74">
        <f t="shared" si="23"/>
        <v>0</v>
      </c>
      <c r="Z133" s="74">
        <f t="shared" si="17"/>
        <v>1200</v>
      </c>
    </row>
    <row r="134" spans="2:26" s="49" customFormat="1" ht="42" x14ac:dyDescent="0.4">
      <c r="B134" s="50"/>
      <c r="C134" s="7"/>
      <c r="D134" s="45" t="s">
        <v>14</v>
      </c>
      <c r="E134" s="65" t="s">
        <v>376</v>
      </c>
      <c r="F134" s="65" t="s">
        <v>283</v>
      </c>
      <c r="G134" s="24"/>
      <c r="H134" s="74">
        <v>1200</v>
      </c>
      <c r="I134" s="74"/>
      <c r="J134" s="74">
        <f t="shared" si="19"/>
        <v>1200</v>
      </c>
      <c r="K134" s="74"/>
      <c r="L134" s="74">
        <f t="shared" si="13"/>
        <v>1200</v>
      </c>
      <c r="M134" s="74"/>
      <c r="N134" s="74">
        <f t="shared" si="14"/>
        <v>1200</v>
      </c>
      <c r="O134" s="74"/>
      <c r="P134" s="74">
        <f t="shared" si="15"/>
        <v>1200</v>
      </c>
      <c r="Q134" s="74"/>
      <c r="R134" s="74">
        <f t="shared" si="16"/>
        <v>1200</v>
      </c>
      <c r="S134" s="74"/>
      <c r="T134" s="74">
        <f t="shared" si="16"/>
        <v>1200</v>
      </c>
      <c r="U134" s="74"/>
      <c r="V134" s="74">
        <f t="shared" si="17"/>
        <v>1200</v>
      </c>
      <c r="W134" s="74"/>
      <c r="X134" s="74">
        <f t="shared" si="17"/>
        <v>1200</v>
      </c>
      <c r="Y134" s="74"/>
      <c r="Z134" s="74">
        <f t="shared" si="17"/>
        <v>1200</v>
      </c>
    </row>
    <row r="135" spans="2:26" ht="81.75" customHeight="1" x14ac:dyDescent="0.4">
      <c r="B135" s="12"/>
      <c r="C135" s="13">
        <v>4</v>
      </c>
      <c r="D135" s="9" t="s">
        <v>248</v>
      </c>
      <c r="E135" s="41" t="s">
        <v>51</v>
      </c>
      <c r="F135" s="41"/>
      <c r="G135" s="15"/>
      <c r="H135" s="73">
        <f>H147+H164+H172+H175</f>
        <v>244449.4</v>
      </c>
      <c r="I135" s="73">
        <f>I136+I147+I164+I172+I175</f>
        <v>63653.3</v>
      </c>
      <c r="J135" s="73">
        <f t="shared" si="19"/>
        <v>308102.7</v>
      </c>
      <c r="K135" s="73">
        <f>K136+K147+K164+K172+K175+K178+K158</f>
        <v>80196.900000000009</v>
      </c>
      <c r="L135" s="73">
        <f t="shared" si="13"/>
        <v>388299.60000000003</v>
      </c>
      <c r="M135" s="73">
        <f>M136+M147+M164+M172+M175+M178+M158+M161</f>
        <v>22278.1</v>
      </c>
      <c r="N135" s="73">
        <f t="shared" si="14"/>
        <v>410577.7</v>
      </c>
      <c r="O135" s="73">
        <f>O136+O147+O164+O172+O175+O178+O158+O161</f>
        <v>10090</v>
      </c>
      <c r="P135" s="73">
        <f t="shared" si="15"/>
        <v>420667.7</v>
      </c>
      <c r="Q135" s="73">
        <f>Q136+Q147+Q164+Q172+Q175+Q178+Q158+Q161</f>
        <v>201.6</v>
      </c>
      <c r="R135" s="73">
        <f t="shared" si="16"/>
        <v>420869.3</v>
      </c>
      <c r="S135" s="73">
        <f>S136+S147+S164+S172+S175+S178+S158+S161</f>
        <v>77468.999999999985</v>
      </c>
      <c r="T135" s="73">
        <f t="shared" si="16"/>
        <v>498338.3</v>
      </c>
      <c r="U135" s="73">
        <f>U136+U147+U164+U172+U175+U178+U158+U161</f>
        <v>0</v>
      </c>
      <c r="V135" s="73">
        <f t="shared" si="17"/>
        <v>498338.3</v>
      </c>
      <c r="W135" s="73">
        <f>W136+W147+W164+W172+W175+W178+W158+W161</f>
        <v>855</v>
      </c>
      <c r="X135" s="73">
        <f t="shared" si="17"/>
        <v>499193.3</v>
      </c>
      <c r="Y135" s="73">
        <f>Y136+Y147+Y164+Y172+Y175+Y178+Y158+Y161</f>
        <v>958.8</v>
      </c>
      <c r="Z135" s="73">
        <f t="shared" si="17"/>
        <v>500152.1</v>
      </c>
    </row>
    <row r="136" spans="2:26" s="49" customFormat="1" ht="27" customHeight="1" x14ac:dyDescent="0.4">
      <c r="B136" s="50"/>
      <c r="C136" s="13"/>
      <c r="D136" s="102" t="s">
        <v>469</v>
      </c>
      <c r="E136" s="103" t="s">
        <v>473</v>
      </c>
      <c r="F136" s="103"/>
      <c r="G136" s="15"/>
      <c r="H136" s="74">
        <f>H137</f>
        <v>0</v>
      </c>
      <c r="I136" s="74">
        <f>I137+I140</f>
        <v>63653.3</v>
      </c>
      <c r="J136" s="74">
        <f t="shared" ref="J136" si="24">H136+I136</f>
        <v>63653.3</v>
      </c>
      <c r="K136" s="74">
        <f>K137+K140</f>
        <v>6889.8</v>
      </c>
      <c r="L136" s="74">
        <f t="shared" si="13"/>
        <v>70543.100000000006</v>
      </c>
      <c r="M136" s="74">
        <f>M137+M140</f>
        <v>0</v>
      </c>
      <c r="N136" s="74">
        <f t="shared" si="14"/>
        <v>70543.100000000006</v>
      </c>
      <c r="O136" s="74">
        <f>O137+O140</f>
        <v>90</v>
      </c>
      <c r="P136" s="74">
        <f t="shared" si="15"/>
        <v>70633.100000000006</v>
      </c>
      <c r="Q136" s="74">
        <f>Q137+Q140</f>
        <v>0</v>
      </c>
      <c r="R136" s="74">
        <f t="shared" si="16"/>
        <v>70633.100000000006</v>
      </c>
      <c r="S136" s="74">
        <f>S137+S140</f>
        <v>71669.299999999988</v>
      </c>
      <c r="T136" s="74">
        <f t="shared" si="16"/>
        <v>142302.39999999999</v>
      </c>
      <c r="U136" s="74">
        <f>U137+U140</f>
        <v>0</v>
      </c>
      <c r="V136" s="74">
        <f t="shared" si="17"/>
        <v>142302.39999999999</v>
      </c>
      <c r="W136" s="74">
        <f>W137+W140</f>
        <v>0</v>
      </c>
      <c r="X136" s="74">
        <f t="shared" si="17"/>
        <v>142302.39999999999</v>
      </c>
      <c r="Y136" s="74">
        <f>Y137+Y140</f>
        <v>60</v>
      </c>
      <c r="Z136" s="74">
        <f t="shared" si="17"/>
        <v>142362.4</v>
      </c>
    </row>
    <row r="137" spans="2:26" s="49" customFormat="1" ht="36.75" customHeight="1" x14ac:dyDescent="0.4">
      <c r="B137" s="50"/>
      <c r="C137" s="13"/>
      <c r="D137" s="102" t="s">
        <v>19</v>
      </c>
      <c r="E137" s="103" t="s">
        <v>474</v>
      </c>
      <c r="F137" s="103"/>
      <c r="G137" s="15"/>
      <c r="H137" s="74">
        <f>H138</f>
        <v>0</v>
      </c>
      <c r="I137" s="74">
        <f>I138</f>
        <v>410.5</v>
      </c>
      <c r="J137" s="74">
        <f t="shared" ref="J137" si="25">H137+I137</f>
        <v>410.5</v>
      </c>
      <c r="K137" s="74">
        <f>K138+K139</f>
        <v>6889.8</v>
      </c>
      <c r="L137" s="74">
        <f t="shared" si="13"/>
        <v>7300.3</v>
      </c>
      <c r="M137" s="74">
        <f>M138+M139</f>
        <v>0</v>
      </c>
      <c r="N137" s="74">
        <f t="shared" si="14"/>
        <v>7300.3</v>
      </c>
      <c r="O137" s="74">
        <f>O138+O139</f>
        <v>90</v>
      </c>
      <c r="P137" s="74">
        <f t="shared" si="15"/>
        <v>7390.3</v>
      </c>
      <c r="Q137" s="74">
        <f>Q138+Q139</f>
        <v>0</v>
      </c>
      <c r="R137" s="74">
        <f t="shared" si="16"/>
        <v>7390.3</v>
      </c>
      <c r="S137" s="74">
        <f>S138+S139</f>
        <v>0</v>
      </c>
      <c r="T137" s="74">
        <f t="shared" si="16"/>
        <v>7390.3</v>
      </c>
      <c r="U137" s="74">
        <f>U138+U139</f>
        <v>0</v>
      </c>
      <c r="V137" s="74">
        <f t="shared" si="17"/>
        <v>7390.3</v>
      </c>
      <c r="W137" s="74">
        <f>W138+W139</f>
        <v>0</v>
      </c>
      <c r="X137" s="74">
        <f t="shared" si="17"/>
        <v>7390.3</v>
      </c>
      <c r="Y137" s="74">
        <f>Y138+Y139</f>
        <v>60</v>
      </c>
      <c r="Z137" s="74">
        <f t="shared" si="17"/>
        <v>7450.3</v>
      </c>
    </row>
    <row r="138" spans="2:26" s="49" customFormat="1" ht="45.6" customHeight="1" x14ac:dyDescent="0.4">
      <c r="B138" s="50"/>
      <c r="C138" s="13"/>
      <c r="D138" s="102" t="s">
        <v>52</v>
      </c>
      <c r="E138" s="103" t="s">
        <v>474</v>
      </c>
      <c r="F138" s="103" t="s">
        <v>290</v>
      </c>
      <c r="G138" s="15"/>
      <c r="H138" s="73"/>
      <c r="I138" s="74">
        <v>410.5</v>
      </c>
      <c r="J138" s="74">
        <f t="shared" si="19"/>
        <v>410.5</v>
      </c>
      <c r="K138" s="74">
        <v>1549.2</v>
      </c>
      <c r="L138" s="74">
        <f t="shared" si="13"/>
        <v>1959.7</v>
      </c>
      <c r="M138" s="74"/>
      <c r="N138" s="74">
        <f t="shared" si="14"/>
        <v>1959.7</v>
      </c>
      <c r="O138" s="74"/>
      <c r="P138" s="74">
        <f t="shared" si="15"/>
        <v>1959.7</v>
      </c>
      <c r="Q138" s="74"/>
      <c r="R138" s="74">
        <f t="shared" si="16"/>
        <v>1959.7</v>
      </c>
      <c r="S138" s="74"/>
      <c r="T138" s="74">
        <f t="shared" si="16"/>
        <v>1959.7</v>
      </c>
      <c r="U138" s="74"/>
      <c r="V138" s="74">
        <f t="shared" si="17"/>
        <v>1959.7</v>
      </c>
      <c r="W138" s="74"/>
      <c r="X138" s="74">
        <f t="shared" si="17"/>
        <v>1959.7</v>
      </c>
      <c r="Y138" s="74"/>
      <c r="Z138" s="74">
        <f t="shared" si="17"/>
        <v>1959.7</v>
      </c>
    </row>
    <row r="139" spans="2:26" s="49" customFormat="1" ht="45.6" customHeight="1" x14ac:dyDescent="0.4">
      <c r="B139" s="50"/>
      <c r="C139" s="13"/>
      <c r="D139" s="102" t="s">
        <v>14</v>
      </c>
      <c r="E139" s="103" t="s">
        <v>474</v>
      </c>
      <c r="F139" s="103" t="s">
        <v>283</v>
      </c>
      <c r="G139" s="15"/>
      <c r="H139" s="73"/>
      <c r="I139" s="74"/>
      <c r="J139" s="74"/>
      <c r="K139" s="74">
        <v>5340.6</v>
      </c>
      <c r="L139" s="74">
        <f t="shared" si="13"/>
        <v>5340.6</v>
      </c>
      <c r="M139" s="74"/>
      <c r="N139" s="74">
        <f t="shared" si="14"/>
        <v>5340.6</v>
      </c>
      <c r="O139" s="74">
        <v>90</v>
      </c>
      <c r="P139" s="74">
        <f t="shared" si="15"/>
        <v>5430.6</v>
      </c>
      <c r="Q139" s="74"/>
      <c r="R139" s="74">
        <f t="shared" si="16"/>
        <v>5430.6</v>
      </c>
      <c r="S139" s="74"/>
      <c r="T139" s="74">
        <f t="shared" si="16"/>
        <v>5430.6</v>
      </c>
      <c r="U139" s="74"/>
      <c r="V139" s="74">
        <f t="shared" si="17"/>
        <v>5430.6</v>
      </c>
      <c r="W139" s="74"/>
      <c r="X139" s="74">
        <f t="shared" si="17"/>
        <v>5430.6</v>
      </c>
      <c r="Y139" s="74">
        <v>60</v>
      </c>
      <c r="Z139" s="74">
        <f t="shared" si="17"/>
        <v>5490.6</v>
      </c>
    </row>
    <row r="140" spans="2:26" s="49" customFormat="1" ht="36" customHeight="1" x14ac:dyDescent="0.4">
      <c r="B140" s="50"/>
      <c r="C140" s="13"/>
      <c r="D140" s="102" t="s">
        <v>470</v>
      </c>
      <c r="E140" s="103" t="s">
        <v>475</v>
      </c>
      <c r="F140" s="103"/>
      <c r="G140" s="15"/>
      <c r="H140" s="74">
        <f>H141</f>
        <v>0</v>
      </c>
      <c r="I140" s="74">
        <f>I141+I143</f>
        <v>63242.8</v>
      </c>
      <c r="J140" s="74">
        <f t="shared" ref="J140" si="26">H140+I140</f>
        <v>63242.8</v>
      </c>
      <c r="K140" s="74">
        <f>K141+K143</f>
        <v>0</v>
      </c>
      <c r="L140" s="74">
        <f t="shared" si="13"/>
        <v>63242.8</v>
      </c>
      <c r="M140" s="74">
        <f>M141+M143</f>
        <v>0</v>
      </c>
      <c r="N140" s="74">
        <f t="shared" si="14"/>
        <v>63242.8</v>
      </c>
      <c r="O140" s="74">
        <f>O141+O143</f>
        <v>0</v>
      </c>
      <c r="P140" s="74">
        <f t="shared" si="15"/>
        <v>63242.8</v>
      </c>
      <c r="Q140" s="74">
        <f>Q141+Q143</f>
        <v>0</v>
      </c>
      <c r="R140" s="74">
        <f t="shared" si="16"/>
        <v>63242.8</v>
      </c>
      <c r="S140" s="74">
        <f>S141+S143+S145</f>
        <v>71669.299999999988</v>
      </c>
      <c r="T140" s="74">
        <f t="shared" si="16"/>
        <v>134912.09999999998</v>
      </c>
      <c r="U140" s="74">
        <f>U141+U143+U145</f>
        <v>0</v>
      </c>
      <c r="V140" s="74">
        <f t="shared" si="17"/>
        <v>134912.09999999998</v>
      </c>
      <c r="W140" s="74">
        <f>W141+W143+W145</f>
        <v>0</v>
      </c>
      <c r="X140" s="74">
        <f t="shared" si="17"/>
        <v>134912.09999999998</v>
      </c>
      <c r="Y140" s="74">
        <f>Y141+Y143+Y145</f>
        <v>0</v>
      </c>
      <c r="Z140" s="74">
        <f t="shared" si="17"/>
        <v>134912.09999999998</v>
      </c>
    </row>
    <row r="141" spans="2:26" s="49" customFormat="1" ht="36" customHeight="1" x14ac:dyDescent="0.4">
      <c r="B141" s="50"/>
      <c r="C141" s="13"/>
      <c r="D141" s="102" t="s">
        <v>471</v>
      </c>
      <c r="E141" s="103" t="s">
        <v>476</v>
      </c>
      <c r="F141" s="103"/>
      <c r="G141" s="15"/>
      <c r="H141" s="74">
        <f>H142</f>
        <v>0</v>
      </c>
      <c r="I141" s="74">
        <f>I142</f>
        <v>60713</v>
      </c>
      <c r="J141" s="74">
        <f t="shared" ref="J141" si="27">H141+I141</f>
        <v>60713</v>
      </c>
      <c r="K141" s="74">
        <f>K142</f>
        <v>0</v>
      </c>
      <c r="L141" s="74">
        <f t="shared" si="13"/>
        <v>60713</v>
      </c>
      <c r="M141" s="74">
        <f>M142</f>
        <v>0</v>
      </c>
      <c r="N141" s="74">
        <f t="shared" si="14"/>
        <v>60713</v>
      </c>
      <c r="O141" s="74">
        <f>O142</f>
        <v>0</v>
      </c>
      <c r="P141" s="74">
        <f t="shared" si="15"/>
        <v>60713</v>
      </c>
      <c r="Q141" s="74">
        <f>Q142</f>
        <v>0</v>
      </c>
      <c r="R141" s="74">
        <f t="shared" si="16"/>
        <v>60713</v>
      </c>
      <c r="S141" s="74">
        <f>S142</f>
        <v>64461</v>
      </c>
      <c r="T141" s="74">
        <f t="shared" si="16"/>
        <v>125174</v>
      </c>
      <c r="U141" s="74">
        <f>U142</f>
        <v>0</v>
      </c>
      <c r="V141" s="74">
        <f t="shared" si="17"/>
        <v>125174</v>
      </c>
      <c r="W141" s="74">
        <f>W142</f>
        <v>0</v>
      </c>
      <c r="X141" s="74">
        <f t="shared" si="17"/>
        <v>125174</v>
      </c>
      <c r="Y141" s="74">
        <f>Y142</f>
        <v>0</v>
      </c>
      <c r="Z141" s="74">
        <f t="shared" si="17"/>
        <v>125174</v>
      </c>
    </row>
    <row r="142" spans="2:26" s="49" customFormat="1" ht="36" customHeight="1" x14ac:dyDescent="0.4">
      <c r="B142" s="50"/>
      <c r="C142" s="13"/>
      <c r="D142" s="102" t="s">
        <v>52</v>
      </c>
      <c r="E142" s="103" t="s">
        <v>476</v>
      </c>
      <c r="F142" s="103" t="s">
        <v>290</v>
      </c>
      <c r="G142" s="15"/>
      <c r="H142" s="73"/>
      <c r="I142" s="74">
        <v>60713</v>
      </c>
      <c r="J142" s="74">
        <f t="shared" si="19"/>
        <v>60713</v>
      </c>
      <c r="K142" s="74"/>
      <c r="L142" s="74">
        <f t="shared" si="13"/>
        <v>60713</v>
      </c>
      <c r="M142" s="74"/>
      <c r="N142" s="74">
        <f t="shared" si="14"/>
        <v>60713</v>
      </c>
      <c r="O142" s="74"/>
      <c r="P142" s="74">
        <f t="shared" si="15"/>
        <v>60713</v>
      </c>
      <c r="Q142" s="74"/>
      <c r="R142" s="74">
        <f t="shared" si="16"/>
        <v>60713</v>
      </c>
      <c r="S142" s="74">
        <v>64461</v>
      </c>
      <c r="T142" s="74">
        <f t="shared" si="16"/>
        <v>125174</v>
      </c>
      <c r="U142" s="74"/>
      <c r="V142" s="74">
        <f t="shared" si="17"/>
        <v>125174</v>
      </c>
      <c r="W142" s="74"/>
      <c r="X142" s="74">
        <f t="shared" si="17"/>
        <v>125174</v>
      </c>
      <c r="Y142" s="74"/>
      <c r="Z142" s="74">
        <f t="shared" si="17"/>
        <v>125174</v>
      </c>
    </row>
    <row r="143" spans="2:26" s="49" customFormat="1" ht="36" customHeight="1" x14ac:dyDescent="0.4">
      <c r="B143" s="50"/>
      <c r="C143" s="13"/>
      <c r="D143" s="102" t="s">
        <v>472</v>
      </c>
      <c r="E143" s="103" t="s">
        <v>476</v>
      </c>
      <c r="F143" s="103"/>
      <c r="G143" s="15"/>
      <c r="H143" s="74">
        <f>H144</f>
        <v>0</v>
      </c>
      <c r="I143" s="74">
        <f>I144</f>
        <v>2529.8000000000002</v>
      </c>
      <c r="J143" s="74">
        <f t="shared" ref="J143" si="28">H143+I143</f>
        <v>2529.8000000000002</v>
      </c>
      <c r="K143" s="74">
        <f>K144</f>
        <v>0</v>
      </c>
      <c r="L143" s="74">
        <f t="shared" si="13"/>
        <v>2529.8000000000002</v>
      </c>
      <c r="M143" s="74">
        <f>M144</f>
        <v>0</v>
      </c>
      <c r="N143" s="74">
        <f t="shared" si="14"/>
        <v>2529.8000000000002</v>
      </c>
      <c r="O143" s="74">
        <f>O144</f>
        <v>0</v>
      </c>
      <c r="P143" s="74">
        <f t="shared" si="15"/>
        <v>2529.8000000000002</v>
      </c>
      <c r="Q143" s="74">
        <f>Q144</f>
        <v>0</v>
      </c>
      <c r="R143" s="74">
        <f t="shared" si="16"/>
        <v>2529.8000000000002</v>
      </c>
      <c r="S143" s="74">
        <f>S144</f>
        <v>2685.9</v>
      </c>
      <c r="T143" s="74">
        <f t="shared" si="16"/>
        <v>5215.7000000000007</v>
      </c>
      <c r="U143" s="74">
        <f>U144</f>
        <v>0</v>
      </c>
      <c r="V143" s="74">
        <f t="shared" si="17"/>
        <v>5215.7000000000007</v>
      </c>
      <c r="W143" s="74">
        <f>W144</f>
        <v>0</v>
      </c>
      <c r="X143" s="74">
        <f t="shared" si="17"/>
        <v>5215.7000000000007</v>
      </c>
      <c r="Y143" s="74">
        <f>Y144</f>
        <v>0</v>
      </c>
      <c r="Z143" s="74">
        <f t="shared" si="17"/>
        <v>5215.7000000000007</v>
      </c>
    </row>
    <row r="144" spans="2:26" s="49" customFormat="1" ht="36" customHeight="1" x14ac:dyDescent="0.4">
      <c r="B144" s="50"/>
      <c r="C144" s="13"/>
      <c r="D144" s="102" t="s">
        <v>52</v>
      </c>
      <c r="E144" s="103" t="s">
        <v>476</v>
      </c>
      <c r="F144" s="103" t="s">
        <v>290</v>
      </c>
      <c r="G144" s="15"/>
      <c r="H144" s="73"/>
      <c r="I144" s="74">
        <v>2529.8000000000002</v>
      </c>
      <c r="J144" s="74">
        <f t="shared" si="19"/>
        <v>2529.8000000000002</v>
      </c>
      <c r="K144" s="74"/>
      <c r="L144" s="74">
        <f t="shared" si="13"/>
        <v>2529.8000000000002</v>
      </c>
      <c r="M144" s="74"/>
      <c r="N144" s="74">
        <f t="shared" si="14"/>
        <v>2529.8000000000002</v>
      </c>
      <c r="O144" s="74"/>
      <c r="P144" s="74">
        <f t="shared" si="15"/>
        <v>2529.8000000000002</v>
      </c>
      <c r="Q144" s="74"/>
      <c r="R144" s="74">
        <f t="shared" si="16"/>
        <v>2529.8000000000002</v>
      </c>
      <c r="S144" s="74">
        <v>2685.9</v>
      </c>
      <c r="T144" s="74">
        <f t="shared" si="16"/>
        <v>5215.7000000000007</v>
      </c>
      <c r="U144" s="74"/>
      <c r="V144" s="74">
        <f t="shared" si="17"/>
        <v>5215.7000000000007</v>
      </c>
      <c r="W144" s="74"/>
      <c r="X144" s="74">
        <f t="shared" si="17"/>
        <v>5215.7000000000007</v>
      </c>
      <c r="Y144" s="74"/>
      <c r="Z144" s="74">
        <f t="shared" si="17"/>
        <v>5215.7000000000007</v>
      </c>
    </row>
    <row r="145" spans="2:26" s="49" customFormat="1" ht="36" customHeight="1" x14ac:dyDescent="0.4">
      <c r="B145" s="50"/>
      <c r="C145" s="13"/>
      <c r="D145" s="102" t="s">
        <v>576</v>
      </c>
      <c r="E145" s="103" t="s">
        <v>577</v>
      </c>
      <c r="F145" s="103"/>
      <c r="G145" s="15"/>
      <c r="H145" s="73"/>
      <c r="I145" s="74"/>
      <c r="J145" s="74"/>
      <c r="K145" s="74"/>
      <c r="L145" s="74"/>
      <c r="M145" s="74"/>
      <c r="N145" s="74"/>
      <c r="O145" s="74"/>
      <c r="P145" s="74"/>
      <c r="Q145" s="74"/>
      <c r="R145" s="74"/>
      <c r="S145" s="74">
        <f>S146</f>
        <v>4522.3999999999996</v>
      </c>
      <c r="T145" s="74">
        <f t="shared" si="16"/>
        <v>4522.3999999999996</v>
      </c>
      <c r="U145" s="74">
        <f>U146</f>
        <v>0</v>
      </c>
      <c r="V145" s="74">
        <f t="shared" si="17"/>
        <v>4522.3999999999996</v>
      </c>
      <c r="W145" s="74">
        <f>W146</f>
        <v>0</v>
      </c>
      <c r="X145" s="74">
        <f t="shared" si="17"/>
        <v>4522.3999999999996</v>
      </c>
      <c r="Y145" s="74">
        <f>Y146</f>
        <v>0</v>
      </c>
      <c r="Z145" s="74">
        <f t="shared" si="17"/>
        <v>4522.3999999999996</v>
      </c>
    </row>
    <row r="146" spans="2:26" s="49" customFormat="1" ht="36" customHeight="1" x14ac:dyDescent="0.4">
      <c r="B146" s="50"/>
      <c r="C146" s="13"/>
      <c r="D146" s="102" t="s">
        <v>52</v>
      </c>
      <c r="E146" s="103" t="s">
        <v>577</v>
      </c>
      <c r="F146" s="103" t="s">
        <v>290</v>
      </c>
      <c r="G146" s="15"/>
      <c r="H146" s="73"/>
      <c r="I146" s="74"/>
      <c r="J146" s="74"/>
      <c r="K146" s="74"/>
      <c r="L146" s="74"/>
      <c r="M146" s="74"/>
      <c r="N146" s="74"/>
      <c r="O146" s="74"/>
      <c r="P146" s="74"/>
      <c r="Q146" s="74"/>
      <c r="R146" s="74"/>
      <c r="S146" s="74">
        <v>4522.3999999999996</v>
      </c>
      <c r="T146" s="74">
        <f t="shared" si="16"/>
        <v>4522.3999999999996</v>
      </c>
      <c r="U146" s="74"/>
      <c r="V146" s="74">
        <f t="shared" si="17"/>
        <v>4522.3999999999996</v>
      </c>
      <c r="W146" s="74"/>
      <c r="X146" s="74">
        <f t="shared" si="17"/>
        <v>4522.3999999999996</v>
      </c>
      <c r="Y146" s="74"/>
      <c r="Z146" s="74">
        <f t="shared" si="17"/>
        <v>4522.3999999999996</v>
      </c>
    </row>
    <row r="147" spans="2:26" s="49" customFormat="1" ht="42" x14ac:dyDescent="0.4">
      <c r="B147" s="50"/>
      <c r="C147" s="7"/>
      <c r="D147" s="66" t="s">
        <v>378</v>
      </c>
      <c r="E147" s="79" t="s">
        <v>348</v>
      </c>
      <c r="F147" s="79"/>
      <c r="G147" s="40"/>
      <c r="H147" s="74">
        <f>H150+H152</f>
        <v>2966</v>
      </c>
      <c r="I147" s="74">
        <f>I150</f>
        <v>0</v>
      </c>
      <c r="J147" s="74">
        <f t="shared" si="19"/>
        <v>2966</v>
      </c>
      <c r="K147" s="74">
        <f>K150+K152</f>
        <v>64</v>
      </c>
      <c r="L147" s="74">
        <f t="shared" si="13"/>
        <v>3030</v>
      </c>
      <c r="M147" s="74">
        <f>M150+M152</f>
        <v>0</v>
      </c>
      <c r="N147" s="74">
        <f t="shared" si="14"/>
        <v>3030</v>
      </c>
      <c r="O147" s="74">
        <f>O150+O152</f>
        <v>0</v>
      </c>
      <c r="P147" s="74">
        <f t="shared" si="15"/>
        <v>3030</v>
      </c>
      <c r="Q147" s="74">
        <f>Q150+Q152</f>
        <v>0</v>
      </c>
      <c r="R147" s="74">
        <f t="shared" si="16"/>
        <v>3030</v>
      </c>
      <c r="S147" s="74">
        <f>S148+S150+S152+S154+S156</f>
        <v>5799.7</v>
      </c>
      <c r="T147" s="74">
        <f t="shared" si="16"/>
        <v>8829.7000000000007</v>
      </c>
      <c r="U147" s="74">
        <f>U148+U150+U152+U154+U156</f>
        <v>0</v>
      </c>
      <c r="V147" s="74">
        <f t="shared" si="17"/>
        <v>8829.7000000000007</v>
      </c>
      <c r="W147" s="74">
        <f>W148+W150+W152+W154+W156</f>
        <v>0</v>
      </c>
      <c r="X147" s="74">
        <f t="shared" si="17"/>
        <v>8829.7000000000007</v>
      </c>
      <c r="Y147" s="74">
        <f>Y148+Y150+Y152+Y154+Y156</f>
        <v>299.89999999999998</v>
      </c>
      <c r="Z147" s="74">
        <f t="shared" si="17"/>
        <v>9129.6</v>
      </c>
    </row>
    <row r="148" spans="2:26" s="49" customFormat="1" ht="42" x14ac:dyDescent="0.4">
      <c r="B148" s="50"/>
      <c r="C148" s="7"/>
      <c r="D148" s="66" t="s">
        <v>570</v>
      </c>
      <c r="E148" s="105" t="s">
        <v>571</v>
      </c>
      <c r="F148" s="105"/>
      <c r="G148" s="40"/>
      <c r="H148" s="74"/>
      <c r="I148" s="74"/>
      <c r="J148" s="74"/>
      <c r="K148" s="74"/>
      <c r="L148" s="74"/>
      <c r="M148" s="74"/>
      <c r="N148" s="74"/>
      <c r="O148" s="74"/>
      <c r="P148" s="74"/>
      <c r="Q148" s="74"/>
      <c r="R148" s="74"/>
      <c r="S148" s="74">
        <f>S149</f>
        <v>249.7</v>
      </c>
      <c r="T148" s="74">
        <f t="shared" si="16"/>
        <v>249.7</v>
      </c>
      <c r="U148" s="74">
        <f>U149</f>
        <v>0</v>
      </c>
      <c r="V148" s="74">
        <f t="shared" si="17"/>
        <v>249.7</v>
      </c>
      <c r="W148" s="74">
        <f>W149</f>
        <v>0</v>
      </c>
      <c r="X148" s="74">
        <f t="shared" si="17"/>
        <v>249.7</v>
      </c>
      <c r="Y148" s="74">
        <f>Y149</f>
        <v>299.89999999999998</v>
      </c>
      <c r="Z148" s="74">
        <f t="shared" si="17"/>
        <v>549.59999999999991</v>
      </c>
    </row>
    <row r="149" spans="2:26" s="49" customFormat="1" ht="42" x14ac:dyDescent="0.4">
      <c r="B149" s="50"/>
      <c r="C149" s="7"/>
      <c r="D149" s="16" t="s">
        <v>14</v>
      </c>
      <c r="E149" s="105" t="s">
        <v>571</v>
      </c>
      <c r="F149" s="105" t="s">
        <v>283</v>
      </c>
      <c r="G149" s="40"/>
      <c r="H149" s="74"/>
      <c r="I149" s="74"/>
      <c r="J149" s="74"/>
      <c r="K149" s="74"/>
      <c r="L149" s="74"/>
      <c r="M149" s="74"/>
      <c r="N149" s="74"/>
      <c r="O149" s="74"/>
      <c r="P149" s="74"/>
      <c r="Q149" s="74"/>
      <c r="R149" s="74"/>
      <c r="S149" s="74">
        <v>249.7</v>
      </c>
      <c r="T149" s="74">
        <f t="shared" si="16"/>
        <v>249.7</v>
      </c>
      <c r="U149" s="74"/>
      <c r="V149" s="74">
        <f t="shared" si="17"/>
        <v>249.7</v>
      </c>
      <c r="W149" s="74"/>
      <c r="X149" s="74">
        <f t="shared" si="17"/>
        <v>249.7</v>
      </c>
      <c r="Y149" s="74">
        <v>299.89999999999998</v>
      </c>
      <c r="Z149" s="74">
        <f t="shared" si="17"/>
        <v>549.59999999999991</v>
      </c>
    </row>
    <row r="150" spans="2:26" s="49" customFormat="1" ht="42" x14ac:dyDescent="0.4">
      <c r="B150" s="50"/>
      <c r="C150" s="7"/>
      <c r="D150" s="16" t="s">
        <v>403</v>
      </c>
      <c r="E150" s="79" t="s">
        <v>388</v>
      </c>
      <c r="F150" s="79"/>
      <c r="G150" s="40"/>
      <c r="H150" s="74">
        <f>H151</f>
        <v>2909</v>
      </c>
      <c r="I150" s="74">
        <f>I151</f>
        <v>0</v>
      </c>
      <c r="J150" s="74">
        <f t="shared" si="19"/>
        <v>2909</v>
      </c>
      <c r="K150" s="74">
        <f>K151</f>
        <v>0</v>
      </c>
      <c r="L150" s="74">
        <f t="shared" si="13"/>
        <v>2909</v>
      </c>
      <c r="M150" s="74">
        <f>M151</f>
        <v>0</v>
      </c>
      <c r="N150" s="74">
        <f t="shared" si="14"/>
        <v>2909</v>
      </c>
      <c r="O150" s="74">
        <f>O151</f>
        <v>0</v>
      </c>
      <c r="P150" s="74">
        <f t="shared" si="15"/>
        <v>2909</v>
      </c>
      <c r="Q150" s="74">
        <f>Q151</f>
        <v>0</v>
      </c>
      <c r="R150" s="74">
        <f t="shared" si="16"/>
        <v>2909</v>
      </c>
      <c r="S150" s="74">
        <f>S151</f>
        <v>0</v>
      </c>
      <c r="T150" s="74">
        <f t="shared" si="16"/>
        <v>2909</v>
      </c>
      <c r="U150" s="74">
        <f>U151</f>
        <v>0</v>
      </c>
      <c r="V150" s="74">
        <f t="shared" si="17"/>
        <v>2909</v>
      </c>
      <c r="W150" s="74">
        <f>W151</f>
        <v>0</v>
      </c>
      <c r="X150" s="74">
        <f t="shared" si="17"/>
        <v>2909</v>
      </c>
      <c r="Y150" s="74">
        <f>Y151</f>
        <v>0</v>
      </c>
      <c r="Z150" s="74">
        <f t="shared" si="17"/>
        <v>2909</v>
      </c>
    </row>
    <row r="151" spans="2:26" s="49" customFormat="1" ht="42" x14ac:dyDescent="0.4">
      <c r="B151" s="50"/>
      <c r="C151" s="7"/>
      <c r="D151" s="16" t="s">
        <v>14</v>
      </c>
      <c r="E151" s="79" t="s">
        <v>388</v>
      </c>
      <c r="F151" s="79" t="s">
        <v>283</v>
      </c>
      <c r="G151" s="40"/>
      <c r="H151" s="74">
        <v>2909</v>
      </c>
      <c r="I151" s="74"/>
      <c r="J151" s="74">
        <f t="shared" si="19"/>
        <v>2909</v>
      </c>
      <c r="K151" s="74"/>
      <c r="L151" s="74">
        <f t="shared" si="13"/>
        <v>2909</v>
      </c>
      <c r="M151" s="74"/>
      <c r="N151" s="74">
        <f t="shared" si="14"/>
        <v>2909</v>
      </c>
      <c r="O151" s="74"/>
      <c r="P151" s="74">
        <f t="shared" si="15"/>
        <v>2909</v>
      </c>
      <c r="Q151" s="74"/>
      <c r="R151" s="74">
        <f t="shared" si="16"/>
        <v>2909</v>
      </c>
      <c r="S151" s="74"/>
      <c r="T151" s="74">
        <f t="shared" si="16"/>
        <v>2909</v>
      </c>
      <c r="U151" s="74"/>
      <c r="V151" s="74">
        <f t="shared" si="17"/>
        <v>2909</v>
      </c>
      <c r="W151" s="74"/>
      <c r="X151" s="74">
        <f t="shared" si="17"/>
        <v>2909</v>
      </c>
      <c r="Y151" s="74"/>
      <c r="Z151" s="74">
        <f t="shared" si="17"/>
        <v>2909</v>
      </c>
    </row>
    <row r="152" spans="2:26" s="49" customFormat="1" ht="42" x14ac:dyDescent="0.4">
      <c r="B152" s="50"/>
      <c r="C152" s="7"/>
      <c r="D152" s="16" t="s">
        <v>404</v>
      </c>
      <c r="E152" s="79" t="s">
        <v>388</v>
      </c>
      <c r="F152" s="79"/>
      <c r="G152" s="40"/>
      <c r="H152" s="74">
        <f>H153</f>
        <v>57</v>
      </c>
      <c r="I152" s="74">
        <f>I153</f>
        <v>0</v>
      </c>
      <c r="J152" s="74">
        <f t="shared" si="19"/>
        <v>57</v>
      </c>
      <c r="K152" s="74">
        <f>K153</f>
        <v>64</v>
      </c>
      <c r="L152" s="74">
        <f t="shared" si="13"/>
        <v>121</v>
      </c>
      <c r="M152" s="74">
        <f>M153</f>
        <v>0</v>
      </c>
      <c r="N152" s="74">
        <f t="shared" si="14"/>
        <v>121</v>
      </c>
      <c r="O152" s="74">
        <f>O153</f>
        <v>0</v>
      </c>
      <c r="P152" s="74">
        <f t="shared" si="15"/>
        <v>121</v>
      </c>
      <c r="Q152" s="74">
        <f>Q153</f>
        <v>0</v>
      </c>
      <c r="R152" s="74">
        <f t="shared" si="16"/>
        <v>121</v>
      </c>
      <c r="S152" s="74">
        <f>S153</f>
        <v>0</v>
      </c>
      <c r="T152" s="74">
        <f t="shared" si="16"/>
        <v>121</v>
      </c>
      <c r="U152" s="74">
        <f>U153</f>
        <v>0</v>
      </c>
      <c r="V152" s="74">
        <f t="shared" si="17"/>
        <v>121</v>
      </c>
      <c r="W152" s="74">
        <f>W153</f>
        <v>0</v>
      </c>
      <c r="X152" s="74">
        <f t="shared" si="17"/>
        <v>121</v>
      </c>
      <c r="Y152" s="74">
        <f>Y153</f>
        <v>0</v>
      </c>
      <c r="Z152" s="74">
        <f t="shared" si="17"/>
        <v>121</v>
      </c>
    </row>
    <row r="153" spans="2:26" s="49" customFormat="1" ht="42" x14ac:dyDescent="0.4">
      <c r="B153" s="50"/>
      <c r="C153" s="7"/>
      <c r="D153" s="16" t="s">
        <v>14</v>
      </c>
      <c r="E153" s="79" t="s">
        <v>388</v>
      </c>
      <c r="F153" s="79" t="s">
        <v>283</v>
      </c>
      <c r="G153" s="40"/>
      <c r="H153" s="74">
        <v>57</v>
      </c>
      <c r="I153" s="74"/>
      <c r="J153" s="74">
        <f t="shared" si="19"/>
        <v>57</v>
      </c>
      <c r="K153" s="74">
        <v>64</v>
      </c>
      <c r="L153" s="74">
        <f t="shared" si="13"/>
        <v>121</v>
      </c>
      <c r="M153" s="74"/>
      <c r="N153" s="74">
        <f t="shared" si="14"/>
        <v>121</v>
      </c>
      <c r="O153" s="74"/>
      <c r="P153" s="74">
        <f t="shared" si="15"/>
        <v>121</v>
      </c>
      <c r="Q153" s="74"/>
      <c r="R153" s="74">
        <f t="shared" si="16"/>
        <v>121</v>
      </c>
      <c r="S153" s="74"/>
      <c r="T153" s="74">
        <f t="shared" si="16"/>
        <v>121</v>
      </c>
      <c r="U153" s="74"/>
      <c r="V153" s="74">
        <f t="shared" si="17"/>
        <v>121</v>
      </c>
      <c r="W153" s="74"/>
      <c r="X153" s="74">
        <f t="shared" si="17"/>
        <v>121</v>
      </c>
      <c r="Y153" s="74"/>
      <c r="Z153" s="74">
        <f t="shared" si="17"/>
        <v>121</v>
      </c>
    </row>
    <row r="154" spans="2:26" s="49" customFormat="1" ht="42" x14ac:dyDescent="0.4">
      <c r="B154" s="50"/>
      <c r="C154" s="7"/>
      <c r="D154" s="16" t="s">
        <v>572</v>
      </c>
      <c r="E154" s="105" t="s">
        <v>574</v>
      </c>
      <c r="F154" s="105"/>
      <c r="G154" s="40"/>
      <c r="H154" s="74"/>
      <c r="I154" s="74"/>
      <c r="J154" s="74"/>
      <c r="K154" s="74"/>
      <c r="L154" s="74"/>
      <c r="M154" s="74"/>
      <c r="N154" s="74"/>
      <c r="O154" s="74"/>
      <c r="P154" s="74"/>
      <c r="Q154" s="74"/>
      <c r="R154" s="74"/>
      <c r="S154" s="74">
        <f>S155</f>
        <v>5328</v>
      </c>
      <c r="T154" s="74">
        <f t="shared" si="16"/>
        <v>5328</v>
      </c>
      <c r="U154" s="74">
        <f>U155</f>
        <v>0</v>
      </c>
      <c r="V154" s="74">
        <f t="shared" si="17"/>
        <v>5328</v>
      </c>
      <c r="W154" s="74">
        <f>W155</f>
        <v>0</v>
      </c>
      <c r="X154" s="74">
        <f t="shared" si="17"/>
        <v>5328</v>
      </c>
      <c r="Y154" s="74">
        <f>Y155</f>
        <v>0</v>
      </c>
      <c r="Z154" s="74">
        <f t="shared" si="17"/>
        <v>5328</v>
      </c>
    </row>
    <row r="155" spans="2:26" s="49" customFormat="1" ht="42" x14ac:dyDescent="0.4">
      <c r="B155" s="50"/>
      <c r="C155" s="7"/>
      <c r="D155" s="16" t="s">
        <v>14</v>
      </c>
      <c r="E155" s="105" t="s">
        <v>574</v>
      </c>
      <c r="F155" s="105" t="s">
        <v>283</v>
      </c>
      <c r="G155" s="40"/>
      <c r="H155" s="74"/>
      <c r="I155" s="74"/>
      <c r="J155" s="74"/>
      <c r="K155" s="74"/>
      <c r="L155" s="74"/>
      <c r="M155" s="74"/>
      <c r="N155" s="74"/>
      <c r="O155" s="74"/>
      <c r="P155" s="74"/>
      <c r="Q155" s="74"/>
      <c r="R155" s="74"/>
      <c r="S155" s="74">
        <v>5328</v>
      </c>
      <c r="T155" s="74">
        <f t="shared" si="16"/>
        <v>5328</v>
      </c>
      <c r="U155" s="74"/>
      <c r="V155" s="74">
        <f t="shared" si="17"/>
        <v>5328</v>
      </c>
      <c r="W155" s="74"/>
      <c r="X155" s="74">
        <f t="shared" si="17"/>
        <v>5328</v>
      </c>
      <c r="Y155" s="74"/>
      <c r="Z155" s="74">
        <f t="shared" si="17"/>
        <v>5328</v>
      </c>
    </row>
    <row r="156" spans="2:26" s="49" customFormat="1" ht="42" x14ac:dyDescent="0.4">
      <c r="B156" s="50"/>
      <c r="C156" s="7"/>
      <c r="D156" s="16" t="s">
        <v>573</v>
      </c>
      <c r="E156" s="105" t="s">
        <v>574</v>
      </c>
      <c r="F156" s="105"/>
      <c r="G156" s="40"/>
      <c r="H156" s="74"/>
      <c r="I156" s="74"/>
      <c r="J156" s="74"/>
      <c r="K156" s="74"/>
      <c r="L156" s="74"/>
      <c r="M156" s="74"/>
      <c r="N156" s="74"/>
      <c r="O156" s="74"/>
      <c r="P156" s="74"/>
      <c r="Q156" s="74"/>
      <c r="R156" s="74"/>
      <c r="S156" s="74">
        <f>S157</f>
        <v>222</v>
      </c>
      <c r="T156" s="74">
        <f t="shared" si="16"/>
        <v>222</v>
      </c>
      <c r="U156" s="74">
        <f>U157</f>
        <v>0</v>
      </c>
      <c r="V156" s="74">
        <f t="shared" si="17"/>
        <v>222</v>
      </c>
      <c r="W156" s="74">
        <f>W157</f>
        <v>0</v>
      </c>
      <c r="X156" s="74">
        <f t="shared" si="17"/>
        <v>222</v>
      </c>
      <c r="Y156" s="74">
        <f>Y157</f>
        <v>0</v>
      </c>
      <c r="Z156" s="74">
        <f t="shared" si="17"/>
        <v>222</v>
      </c>
    </row>
    <row r="157" spans="2:26" s="49" customFormat="1" ht="42" x14ac:dyDescent="0.4">
      <c r="B157" s="50"/>
      <c r="C157" s="7"/>
      <c r="D157" s="16" t="s">
        <v>14</v>
      </c>
      <c r="E157" s="105" t="s">
        <v>574</v>
      </c>
      <c r="F157" s="105" t="s">
        <v>283</v>
      </c>
      <c r="G157" s="40"/>
      <c r="H157" s="74"/>
      <c r="I157" s="74"/>
      <c r="J157" s="74"/>
      <c r="K157" s="74"/>
      <c r="L157" s="74"/>
      <c r="M157" s="74"/>
      <c r="N157" s="74"/>
      <c r="O157" s="74"/>
      <c r="P157" s="74"/>
      <c r="Q157" s="74"/>
      <c r="R157" s="74"/>
      <c r="S157" s="74">
        <v>222</v>
      </c>
      <c r="T157" s="74">
        <f t="shared" si="16"/>
        <v>222</v>
      </c>
      <c r="U157" s="74"/>
      <c r="V157" s="74">
        <f t="shared" si="17"/>
        <v>222</v>
      </c>
      <c r="W157" s="74"/>
      <c r="X157" s="74">
        <f t="shared" si="17"/>
        <v>222</v>
      </c>
      <c r="Y157" s="74"/>
      <c r="Z157" s="74">
        <f t="shared" si="17"/>
        <v>222</v>
      </c>
    </row>
    <row r="158" spans="2:26" s="49" customFormat="1" ht="42" x14ac:dyDescent="0.4">
      <c r="B158" s="50"/>
      <c r="C158" s="7"/>
      <c r="D158" s="16" t="s">
        <v>527</v>
      </c>
      <c r="E158" s="108" t="s">
        <v>528</v>
      </c>
      <c r="F158" s="108"/>
      <c r="G158" s="40"/>
      <c r="H158" s="74"/>
      <c r="I158" s="74"/>
      <c r="J158" s="74"/>
      <c r="K158" s="74">
        <f>K159</f>
        <v>762.7</v>
      </c>
      <c r="L158" s="74">
        <f t="shared" si="13"/>
        <v>762.7</v>
      </c>
      <c r="M158" s="74">
        <f>M159</f>
        <v>0</v>
      </c>
      <c r="N158" s="74">
        <f t="shared" si="14"/>
        <v>762.7</v>
      </c>
      <c r="O158" s="74">
        <f>O159</f>
        <v>0</v>
      </c>
      <c r="P158" s="74">
        <f t="shared" si="15"/>
        <v>762.7</v>
      </c>
      <c r="Q158" s="74">
        <f>Q159</f>
        <v>0</v>
      </c>
      <c r="R158" s="74">
        <f t="shared" si="16"/>
        <v>762.7</v>
      </c>
      <c r="S158" s="74">
        <f>S159</f>
        <v>0</v>
      </c>
      <c r="T158" s="74">
        <f t="shared" si="16"/>
        <v>762.7</v>
      </c>
      <c r="U158" s="74">
        <f>U159</f>
        <v>0</v>
      </c>
      <c r="V158" s="74">
        <f t="shared" si="17"/>
        <v>762.7</v>
      </c>
      <c r="W158" s="74">
        <f>W159</f>
        <v>0</v>
      </c>
      <c r="X158" s="74">
        <f t="shared" si="17"/>
        <v>762.7</v>
      </c>
      <c r="Y158" s="74">
        <f>Y159</f>
        <v>0</v>
      </c>
      <c r="Z158" s="74">
        <f t="shared" si="17"/>
        <v>762.7</v>
      </c>
    </row>
    <row r="159" spans="2:26" s="49" customFormat="1" ht="29.4" customHeight="1" x14ac:dyDescent="0.4">
      <c r="B159" s="50"/>
      <c r="C159" s="7"/>
      <c r="D159" s="16" t="s">
        <v>525</v>
      </c>
      <c r="E159" s="108" t="s">
        <v>526</v>
      </c>
      <c r="F159" s="108"/>
      <c r="G159" s="40"/>
      <c r="H159" s="74"/>
      <c r="I159" s="74"/>
      <c r="J159" s="74"/>
      <c r="K159" s="74">
        <f>K160</f>
        <v>762.7</v>
      </c>
      <c r="L159" s="74">
        <f t="shared" si="13"/>
        <v>762.7</v>
      </c>
      <c r="M159" s="74">
        <f>M160</f>
        <v>0</v>
      </c>
      <c r="N159" s="74">
        <f t="shared" si="14"/>
        <v>762.7</v>
      </c>
      <c r="O159" s="74">
        <f>O160</f>
        <v>0</v>
      </c>
      <c r="P159" s="74">
        <f t="shared" si="15"/>
        <v>762.7</v>
      </c>
      <c r="Q159" s="74">
        <f>Q160</f>
        <v>0</v>
      </c>
      <c r="R159" s="74">
        <f t="shared" si="16"/>
        <v>762.7</v>
      </c>
      <c r="S159" s="74">
        <f>S160</f>
        <v>0</v>
      </c>
      <c r="T159" s="74">
        <f t="shared" si="16"/>
        <v>762.7</v>
      </c>
      <c r="U159" s="74">
        <f>U160</f>
        <v>0</v>
      </c>
      <c r="V159" s="74">
        <f t="shared" si="17"/>
        <v>762.7</v>
      </c>
      <c r="W159" s="74">
        <f>W160</f>
        <v>0</v>
      </c>
      <c r="X159" s="74">
        <f t="shared" si="17"/>
        <v>762.7</v>
      </c>
      <c r="Y159" s="74">
        <f>Y160</f>
        <v>0</v>
      </c>
      <c r="Z159" s="74">
        <f t="shared" si="17"/>
        <v>762.7</v>
      </c>
    </row>
    <row r="160" spans="2:26" s="49" customFormat="1" ht="53.4" customHeight="1" x14ac:dyDescent="0.4">
      <c r="B160" s="50"/>
      <c r="C160" s="7"/>
      <c r="D160" s="16" t="s">
        <v>14</v>
      </c>
      <c r="E160" s="108" t="s">
        <v>526</v>
      </c>
      <c r="F160" s="108" t="s">
        <v>283</v>
      </c>
      <c r="G160" s="40"/>
      <c r="H160" s="74"/>
      <c r="I160" s="74"/>
      <c r="J160" s="74"/>
      <c r="K160" s="74">
        <v>762.7</v>
      </c>
      <c r="L160" s="74">
        <f t="shared" si="13"/>
        <v>762.7</v>
      </c>
      <c r="M160" s="74"/>
      <c r="N160" s="74">
        <f t="shared" si="14"/>
        <v>762.7</v>
      </c>
      <c r="O160" s="74"/>
      <c r="P160" s="74">
        <f t="shared" si="15"/>
        <v>762.7</v>
      </c>
      <c r="Q160" s="74"/>
      <c r="R160" s="74">
        <f t="shared" si="16"/>
        <v>762.7</v>
      </c>
      <c r="S160" s="74"/>
      <c r="T160" s="74">
        <f t="shared" si="16"/>
        <v>762.7</v>
      </c>
      <c r="U160" s="74"/>
      <c r="V160" s="74">
        <f t="shared" si="17"/>
        <v>762.7</v>
      </c>
      <c r="W160" s="74"/>
      <c r="X160" s="74">
        <f t="shared" si="17"/>
        <v>762.7</v>
      </c>
      <c r="Y160" s="74"/>
      <c r="Z160" s="74">
        <f t="shared" si="17"/>
        <v>762.7</v>
      </c>
    </row>
    <row r="161" spans="2:26" s="49" customFormat="1" ht="42" x14ac:dyDescent="0.4">
      <c r="B161" s="50"/>
      <c r="C161" s="7"/>
      <c r="D161" s="16" t="s">
        <v>545</v>
      </c>
      <c r="E161" s="126" t="s">
        <v>547</v>
      </c>
      <c r="F161" s="126"/>
      <c r="G161" s="40"/>
      <c r="H161" s="74"/>
      <c r="I161" s="74"/>
      <c r="J161" s="74"/>
      <c r="K161" s="74"/>
      <c r="L161" s="74"/>
      <c r="M161" s="74">
        <f>M162</f>
        <v>22278.1</v>
      </c>
      <c r="N161" s="74">
        <f t="shared" si="14"/>
        <v>22278.1</v>
      </c>
      <c r="O161" s="74">
        <f>O162</f>
        <v>0</v>
      </c>
      <c r="P161" s="74">
        <f t="shared" si="15"/>
        <v>22278.1</v>
      </c>
      <c r="Q161" s="74">
        <f>Q162</f>
        <v>0</v>
      </c>
      <c r="R161" s="74">
        <f t="shared" si="16"/>
        <v>22278.1</v>
      </c>
      <c r="S161" s="74">
        <f>S162</f>
        <v>0</v>
      </c>
      <c r="T161" s="74">
        <f t="shared" si="16"/>
        <v>22278.1</v>
      </c>
      <c r="U161" s="74">
        <f>U162</f>
        <v>0</v>
      </c>
      <c r="V161" s="74">
        <f t="shared" si="17"/>
        <v>22278.1</v>
      </c>
      <c r="W161" s="74">
        <f>W162</f>
        <v>0</v>
      </c>
      <c r="X161" s="74">
        <f t="shared" si="17"/>
        <v>22278.1</v>
      </c>
      <c r="Y161" s="74">
        <f>Y162</f>
        <v>0</v>
      </c>
      <c r="Z161" s="74">
        <f t="shared" si="17"/>
        <v>22278.1</v>
      </c>
    </row>
    <row r="162" spans="2:26" s="49" customFormat="1" ht="21" x14ac:dyDescent="0.4">
      <c r="B162" s="50"/>
      <c r="C162" s="7"/>
      <c r="D162" s="16" t="s">
        <v>546</v>
      </c>
      <c r="E162" s="126" t="s">
        <v>548</v>
      </c>
      <c r="F162" s="126"/>
      <c r="G162" s="40"/>
      <c r="H162" s="74"/>
      <c r="I162" s="74"/>
      <c r="J162" s="74"/>
      <c r="K162" s="74"/>
      <c r="L162" s="74"/>
      <c r="M162" s="74">
        <f>M163</f>
        <v>22278.1</v>
      </c>
      <c r="N162" s="74">
        <f t="shared" si="14"/>
        <v>22278.1</v>
      </c>
      <c r="O162" s="74">
        <f>O163</f>
        <v>0</v>
      </c>
      <c r="P162" s="74">
        <f t="shared" si="15"/>
        <v>22278.1</v>
      </c>
      <c r="Q162" s="74">
        <f>Q163</f>
        <v>0</v>
      </c>
      <c r="R162" s="74">
        <f t="shared" si="16"/>
        <v>22278.1</v>
      </c>
      <c r="S162" s="74">
        <f>S163</f>
        <v>0</v>
      </c>
      <c r="T162" s="74">
        <f t="shared" si="16"/>
        <v>22278.1</v>
      </c>
      <c r="U162" s="74">
        <f>U163</f>
        <v>0</v>
      </c>
      <c r="V162" s="74">
        <f t="shared" si="17"/>
        <v>22278.1</v>
      </c>
      <c r="W162" s="74">
        <f>W163</f>
        <v>0</v>
      </c>
      <c r="X162" s="74">
        <f t="shared" si="17"/>
        <v>22278.1</v>
      </c>
      <c r="Y162" s="74">
        <f>Y163</f>
        <v>0</v>
      </c>
      <c r="Z162" s="74">
        <f t="shared" si="17"/>
        <v>22278.1</v>
      </c>
    </row>
    <row r="163" spans="2:26" s="49" customFormat="1" ht="21" x14ac:dyDescent="0.4">
      <c r="B163" s="50"/>
      <c r="C163" s="7"/>
      <c r="D163" s="16" t="s">
        <v>419</v>
      </c>
      <c r="E163" s="126" t="s">
        <v>548</v>
      </c>
      <c r="F163" s="126" t="s">
        <v>422</v>
      </c>
      <c r="G163" s="40"/>
      <c r="H163" s="74"/>
      <c r="I163" s="74"/>
      <c r="J163" s="74"/>
      <c r="K163" s="74"/>
      <c r="L163" s="74"/>
      <c r="M163" s="74">
        <v>22278.1</v>
      </c>
      <c r="N163" s="74">
        <f t="shared" si="14"/>
        <v>22278.1</v>
      </c>
      <c r="O163" s="74"/>
      <c r="P163" s="74">
        <f t="shared" si="15"/>
        <v>22278.1</v>
      </c>
      <c r="Q163" s="74"/>
      <c r="R163" s="74">
        <f t="shared" si="16"/>
        <v>22278.1</v>
      </c>
      <c r="S163" s="74"/>
      <c r="T163" s="74">
        <f t="shared" si="16"/>
        <v>22278.1</v>
      </c>
      <c r="U163" s="74"/>
      <c r="V163" s="74">
        <f t="shared" si="17"/>
        <v>22278.1</v>
      </c>
      <c r="W163" s="74"/>
      <c r="X163" s="74">
        <f t="shared" si="17"/>
        <v>22278.1</v>
      </c>
      <c r="Y163" s="74"/>
      <c r="Z163" s="74">
        <f t="shared" si="17"/>
        <v>22278.1</v>
      </c>
    </row>
    <row r="164" spans="2:26" s="49" customFormat="1" ht="63" x14ac:dyDescent="0.4">
      <c r="B164" s="50"/>
      <c r="C164" s="7"/>
      <c r="D164" s="21" t="s">
        <v>410</v>
      </c>
      <c r="E164" s="65" t="s">
        <v>411</v>
      </c>
      <c r="F164" s="65"/>
      <c r="G164" s="40"/>
      <c r="H164" s="74">
        <f>H165+H167</f>
        <v>239958.3</v>
      </c>
      <c r="I164" s="74">
        <f>I165+I167</f>
        <v>0</v>
      </c>
      <c r="J164" s="74">
        <f t="shared" si="19"/>
        <v>239958.3</v>
      </c>
      <c r="K164" s="74">
        <f>K165+K167+K169</f>
        <v>3503.3</v>
      </c>
      <c r="L164" s="74">
        <f t="shared" si="13"/>
        <v>243461.59999999998</v>
      </c>
      <c r="M164" s="74">
        <f>M165+M167+M169</f>
        <v>0</v>
      </c>
      <c r="N164" s="74">
        <f t="shared" si="14"/>
        <v>243461.59999999998</v>
      </c>
      <c r="O164" s="74">
        <f>O165+O167+O169</f>
        <v>10000</v>
      </c>
      <c r="P164" s="74">
        <f t="shared" si="15"/>
        <v>253461.59999999998</v>
      </c>
      <c r="Q164" s="74">
        <f>Q165+Q167+Q169</f>
        <v>201.6</v>
      </c>
      <c r="R164" s="74">
        <f t="shared" si="16"/>
        <v>253663.19999999998</v>
      </c>
      <c r="S164" s="74">
        <f>S165+S167+S169</f>
        <v>0</v>
      </c>
      <c r="T164" s="74">
        <f t="shared" si="16"/>
        <v>253663.19999999998</v>
      </c>
      <c r="U164" s="74">
        <f>U165+U167+U169</f>
        <v>0</v>
      </c>
      <c r="V164" s="74">
        <f t="shared" si="17"/>
        <v>253663.19999999998</v>
      </c>
      <c r="W164" s="74">
        <f>W165+W167+W169</f>
        <v>265</v>
      </c>
      <c r="X164" s="74">
        <f t="shared" si="17"/>
        <v>253928.19999999998</v>
      </c>
      <c r="Y164" s="74">
        <f>Y165+Y167+Y169</f>
        <v>598.9</v>
      </c>
      <c r="Z164" s="74">
        <f t="shared" si="17"/>
        <v>254527.09999999998</v>
      </c>
    </row>
    <row r="165" spans="2:26" s="49" customFormat="1" ht="132.6" customHeight="1" x14ac:dyDescent="0.4">
      <c r="B165" s="50"/>
      <c r="C165" s="7"/>
      <c r="D165" s="21" t="s">
        <v>555</v>
      </c>
      <c r="E165" s="65" t="s">
        <v>412</v>
      </c>
      <c r="F165" s="65"/>
      <c r="G165" s="40"/>
      <c r="H165" s="74">
        <f>H166</f>
        <v>230359.9</v>
      </c>
      <c r="I165" s="74">
        <f>I166</f>
        <v>0</v>
      </c>
      <c r="J165" s="74">
        <f t="shared" si="19"/>
        <v>230359.9</v>
      </c>
      <c r="K165" s="74">
        <f>K166</f>
        <v>0</v>
      </c>
      <c r="L165" s="74">
        <f t="shared" si="13"/>
        <v>230359.9</v>
      </c>
      <c r="M165" s="74">
        <f>M166</f>
        <v>0</v>
      </c>
      <c r="N165" s="74">
        <f t="shared" si="14"/>
        <v>230359.9</v>
      </c>
      <c r="O165" s="74">
        <f>O166</f>
        <v>9600</v>
      </c>
      <c r="P165" s="74">
        <f t="shared" si="15"/>
        <v>239959.9</v>
      </c>
      <c r="Q165" s="74">
        <f>Q166</f>
        <v>0</v>
      </c>
      <c r="R165" s="74">
        <f t="shared" si="16"/>
        <v>239959.9</v>
      </c>
      <c r="S165" s="74">
        <f>S166</f>
        <v>0</v>
      </c>
      <c r="T165" s="74">
        <f t="shared" si="16"/>
        <v>239959.9</v>
      </c>
      <c r="U165" s="74">
        <f>U166</f>
        <v>0</v>
      </c>
      <c r="V165" s="74">
        <f t="shared" si="17"/>
        <v>239959.9</v>
      </c>
      <c r="W165" s="74">
        <f>W166</f>
        <v>0</v>
      </c>
      <c r="X165" s="74">
        <f t="shared" si="17"/>
        <v>239959.9</v>
      </c>
      <c r="Y165" s="74">
        <f>Y166</f>
        <v>0</v>
      </c>
      <c r="Z165" s="74">
        <f t="shared" si="17"/>
        <v>239959.9</v>
      </c>
    </row>
    <row r="166" spans="2:26" s="49" customFormat="1" ht="54.6" customHeight="1" x14ac:dyDescent="0.4">
      <c r="B166" s="50"/>
      <c r="C166" s="7"/>
      <c r="D166" s="21" t="s">
        <v>52</v>
      </c>
      <c r="E166" s="65" t="s">
        <v>412</v>
      </c>
      <c r="F166" s="65" t="s">
        <v>290</v>
      </c>
      <c r="G166" s="40"/>
      <c r="H166" s="74">
        <v>230359.9</v>
      </c>
      <c r="I166" s="74"/>
      <c r="J166" s="74">
        <f t="shared" si="19"/>
        <v>230359.9</v>
      </c>
      <c r="K166" s="74"/>
      <c r="L166" s="74">
        <f t="shared" si="13"/>
        <v>230359.9</v>
      </c>
      <c r="M166" s="74"/>
      <c r="N166" s="138">
        <f t="shared" si="14"/>
        <v>230359.9</v>
      </c>
      <c r="O166" s="138">
        <v>9600</v>
      </c>
      <c r="P166" s="138">
        <f t="shared" si="15"/>
        <v>239959.9</v>
      </c>
      <c r="Q166" s="138"/>
      <c r="R166" s="138">
        <f t="shared" si="16"/>
        <v>239959.9</v>
      </c>
      <c r="S166" s="138"/>
      <c r="T166" s="138">
        <f t="shared" si="16"/>
        <v>239959.9</v>
      </c>
      <c r="U166" s="138"/>
      <c r="V166" s="138">
        <f t="shared" si="17"/>
        <v>239959.9</v>
      </c>
      <c r="W166" s="138"/>
      <c r="X166" s="138">
        <f t="shared" si="17"/>
        <v>239959.9</v>
      </c>
      <c r="Y166" s="138"/>
      <c r="Z166" s="138">
        <f t="shared" si="17"/>
        <v>239959.9</v>
      </c>
    </row>
    <row r="167" spans="2:26" s="49" customFormat="1" ht="136.19999999999999" customHeight="1" x14ac:dyDescent="0.4">
      <c r="B167" s="50"/>
      <c r="C167" s="7"/>
      <c r="D167" s="21" t="s">
        <v>556</v>
      </c>
      <c r="E167" s="65" t="s">
        <v>412</v>
      </c>
      <c r="F167" s="65"/>
      <c r="G167" s="40"/>
      <c r="H167" s="74">
        <f>H168</f>
        <v>9598.4</v>
      </c>
      <c r="I167" s="74">
        <f>I168</f>
        <v>0</v>
      </c>
      <c r="J167" s="74">
        <f t="shared" si="19"/>
        <v>9598.4</v>
      </c>
      <c r="K167" s="74">
        <f>K168</f>
        <v>0</v>
      </c>
      <c r="L167" s="74">
        <f t="shared" si="13"/>
        <v>9598.4</v>
      </c>
      <c r="M167" s="74">
        <f>M168</f>
        <v>0</v>
      </c>
      <c r="N167" s="138">
        <f t="shared" si="14"/>
        <v>9598.4</v>
      </c>
      <c r="O167" s="138">
        <f>O168</f>
        <v>400</v>
      </c>
      <c r="P167" s="138">
        <f t="shared" si="15"/>
        <v>9998.4</v>
      </c>
      <c r="Q167" s="138">
        <f>Q168</f>
        <v>0</v>
      </c>
      <c r="R167" s="138">
        <f t="shared" si="16"/>
        <v>9998.4</v>
      </c>
      <c r="S167" s="138">
        <f>S168</f>
        <v>0</v>
      </c>
      <c r="T167" s="138">
        <f t="shared" si="16"/>
        <v>9998.4</v>
      </c>
      <c r="U167" s="138">
        <f>U168</f>
        <v>0</v>
      </c>
      <c r="V167" s="138">
        <f t="shared" si="17"/>
        <v>9998.4</v>
      </c>
      <c r="W167" s="138">
        <f>W168</f>
        <v>0</v>
      </c>
      <c r="X167" s="138">
        <f t="shared" si="17"/>
        <v>9998.4</v>
      </c>
      <c r="Y167" s="138">
        <f>Y168</f>
        <v>0</v>
      </c>
      <c r="Z167" s="138">
        <f t="shared" si="17"/>
        <v>9998.4</v>
      </c>
    </row>
    <row r="168" spans="2:26" s="49" customFormat="1" ht="42" x14ac:dyDescent="0.4">
      <c r="B168" s="50"/>
      <c r="C168" s="7"/>
      <c r="D168" s="21" t="s">
        <v>52</v>
      </c>
      <c r="E168" s="65" t="s">
        <v>412</v>
      </c>
      <c r="F168" s="65" t="s">
        <v>290</v>
      </c>
      <c r="G168" s="40"/>
      <c r="H168" s="74">
        <v>9598.4</v>
      </c>
      <c r="I168" s="74"/>
      <c r="J168" s="74">
        <f t="shared" si="19"/>
        <v>9598.4</v>
      </c>
      <c r="K168" s="74"/>
      <c r="L168" s="74">
        <f t="shared" si="13"/>
        <v>9598.4</v>
      </c>
      <c r="M168" s="74"/>
      <c r="N168" s="74">
        <f t="shared" si="14"/>
        <v>9598.4</v>
      </c>
      <c r="O168" s="74">
        <v>400</v>
      </c>
      <c r="P168" s="74">
        <f t="shared" si="15"/>
        <v>9998.4</v>
      </c>
      <c r="Q168" s="74"/>
      <c r="R168" s="74">
        <f t="shared" si="16"/>
        <v>9998.4</v>
      </c>
      <c r="S168" s="74"/>
      <c r="T168" s="74">
        <f t="shared" si="16"/>
        <v>9998.4</v>
      </c>
      <c r="U168" s="74"/>
      <c r="V168" s="74">
        <f t="shared" si="17"/>
        <v>9998.4</v>
      </c>
      <c r="W168" s="74"/>
      <c r="X168" s="74">
        <f t="shared" si="17"/>
        <v>9998.4</v>
      </c>
      <c r="Y168" s="74"/>
      <c r="Z168" s="74">
        <f t="shared" si="17"/>
        <v>9998.4</v>
      </c>
    </row>
    <row r="169" spans="2:26" s="49" customFormat="1" ht="21" x14ac:dyDescent="0.4">
      <c r="B169" s="50"/>
      <c r="C169" s="7"/>
      <c r="D169" s="118" t="s">
        <v>301</v>
      </c>
      <c r="E169" s="119" t="s">
        <v>517</v>
      </c>
      <c r="F169" s="119"/>
      <c r="G169" s="40"/>
      <c r="H169" s="74"/>
      <c r="I169" s="74"/>
      <c r="J169" s="74"/>
      <c r="K169" s="74">
        <f>K171</f>
        <v>3503.3</v>
      </c>
      <c r="L169" s="74">
        <f t="shared" si="13"/>
        <v>3503.3</v>
      </c>
      <c r="M169" s="74">
        <f>M171</f>
        <v>0</v>
      </c>
      <c r="N169" s="74">
        <f t="shared" si="14"/>
        <v>3503.3</v>
      </c>
      <c r="O169" s="74">
        <f>O171</f>
        <v>0</v>
      </c>
      <c r="P169" s="74">
        <f t="shared" si="15"/>
        <v>3503.3</v>
      </c>
      <c r="Q169" s="74">
        <f>Q170</f>
        <v>201.6</v>
      </c>
      <c r="R169" s="74">
        <f t="shared" si="16"/>
        <v>3704.9</v>
      </c>
      <c r="S169" s="74">
        <f>S170</f>
        <v>0</v>
      </c>
      <c r="T169" s="74">
        <f t="shared" si="16"/>
        <v>3704.9</v>
      </c>
      <c r="U169" s="74">
        <f>U170</f>
        <v>0</v>
      </c>
      <c r="V169" s="74">
        <f t="shared" si="17"/>
        <v>3704.9</v>
      </c>
      <c r="W169" s="74">
        <f>W170</f>
        <v>265</v>
      </c>
      <c r="X169" s="74">
        <f t="shared" si="17"/>
        <v>3969.9</v>
      </c>
      <c r="Y169" s="74">
        <f>Y170</f>
        <v>598.9</v>
      </c>
      <c r="Z169" s="74">
        <f t="shared" si="17"/>
        <v>4568.8</v>
      </c>
    </row>
    <row r="170" spans="2:26" s="49" customFormat="1" ht="38.4" x14ac:dyDescent="0.4">
      <c r="B170" s="50"/>
      <c r="C170" s="7"/>
      <c r="D170" s="118" t="s">
        <v>14</v>
      </c>
      <c r="E170" s="119" t="s">
        <v>517</v>
      </c>
      <c r="F170" s="119" t="s">
        <v>283</v>
      </c>
      <c r="G170" s="40"/>
      <c r="H170" s="74"/>
      <c r="I170" s="74"/>
      <c r="J170" s="74"/>
      <c r="K170" s="74"/>
      <c r="L170" s="74"/>
      <c r="M170" s="74"/>
      <c r="N170" s="74"/>
      <c r="O170" s="74"/>
      <c r="P170" s="74"/>
      <c r="Q170" s="74">
        <v>201.6</v>
      </c>
      <c r="R170" s="74">
        <f t="shared" si="16"/>
        <v>201.6</v>
      </c>
      <c r="S170" s="74"/>
      <c r="T170" s="74">
        <f t="shared" si="16"/>
        <v>201.6</v>
      </c>
      <c r="U170" s="74"/>
      <c r="V170" s="74">
        <f t="shared" si="17"/>
        <v>201.6</v>
      </c>
      <c r="W170" s="74">
        <v>265</v>
      </c>
      <c r="X170" s="74">
        <f t="shared" si="17"/>
        <v>466.6</v>
      </c>
      <c r="Y170" s="74">
        <v>598.9</v>
      </c>
      <c r="Z170" s="74">
        <f t="shared" si="17"/>
        <v>1065.5</v>
      </c>
    </row>
    <row r="171" spans="2:26" s="49" customFormat="1" ht="38.4" x14ac:dyDescent="0.4">
      <c r="B171" s="50"/>
      <c r="C171" s="7"/>
      <c r="D171" s="118" t="s">
        <v>52</v>
      </c>
      <c r="E171" s="119" t="s">
        <v>517</v>
      </c>
      <c r="F171" s="119" t="s">
        <v>290</v>
      </c>
      <c r="G171" s="40"/>
      <c r="H171" s="74"/>
      <c r="I171" s="74"/>
      <c r="J171" s="74"/>
      <c r="K171" s="74">
        <v>3503.3</v>
      </c>
      <c r="L171" s="74">
        <f t="shared" si="13"/>
        <v>3503.3</v>
      </c>
      <c r="M171" s="74"/>
      <c r="N171" s="74">
        <f t="shared" si="14"/>
        <v>3503.3</v>
      </c>
      <c r="O171" s="74"/>
      <c r="P171" s="74">
        <f t="shared" si="15"/>
        <v>3503.3</v>
      </c>
      <c r="Q171" s="74"/>
      <c r="R171" s="74">
        <f t="shared" si="16"/>
        <v>3503.3</v>
      </c>
      <c r="S171" s="74"/>
      <c r="T171" s="74">
        <f t="shared" si="16"/>
        <v>3503.3</v>
      </c>
      <c r="U171" s="74"/>
      <c r="V171" s="74">
        <f t="shared" si="17"/>
        <v>3503.3</v>
      </c>
      <c r="W171" s="74"/>
      <c r="X171" s="74">
        <f t="shared" si="17"/>
        <v>3503.3</v>
      </c>
      <c r="Y171" s="74"/>
      <c r="Z171" s="74">
        <f t="shared" si="17"/>
        <v>3503.3</v>
      </c>
    </row>
    <row r="172" spans="2:26" s="49" customFormat="1" ht="91.2" customHeight="1" x14ac:dyDescent="0.4">
      <c r="B172" s="50"/>
      <c r="C172" s="7"/>
      <c r="D172" s="66" t="s">
        <v>379</v>
      </c>
      <c r="E172" s="79" t="s">
        <v>346</v>
      </c>
      <c r="F172" s="79"/>
      <c r="G172" s="40"/>
      <c r="H172" s="74">
        <f t="shared" ref="H172:Y176" si="29">H173</f>
        <v>1314.7</v>
      </c>
      <c r="I172" s="74">
        <f t="shared" si="29"/>
        <v>0</v>
      </c>
      <c r="J172" s="74">
        <f t="shared" si="19"/>
        <v>1314.7</v>
      </c>
      <c r="K172" s="74">
        <f t="shared" si="29"/>
        <v>0</v>
      </c>
      <c r="L172" s="74">
        <f t="shared" si="13"/>
        <v>1314.7</v>
      </c>
      <c r="M172" s="74">
        <f t="shared" si="29"/>
        <v>0</v>
      </c>
      <c r="N172" s="74">
        <f t="shared" si="14"/>
        <v>1314.7</v>
      </c>
      <c r="O172" s="74">
        <f t="shared" si="29"/>
        <v>0</v>
      </c>
      <c r="P172" s="74">
        <f t="shared" si="15"/>
        <v>1314.7</v>
      </c>
      <c r="Q172" s="74">
        <f t="shared" si="29"/>
        <v>0</v>
      </c>
      <c r="R172" s="74">
        <f t="shared" si="16"/>
        <v>1314.7</v>
      </c>
      <c r="S172" s="74">
        <f t="shared" si="29"/>
        <v>0</v>
      </c>
      <c r="T172" s="74">
        <f t="shared" si="16"/>
        <v>1314.7</v>
      </c>
      <c r="U172" s="74">
        <f t="shared" si="29"/>
        <v>0</v>
      </c>
      <c r="V172" s="74">
        <f t="shared" si="17"/>
        <v>1314.7</v>
      </c>
      <c r="W172" s="74">
        <f t="shared" si="29"/>
        <v>0</v>
      </c>
      <c r="X172" s="74">
        <f t="shared" si="17"/>
        <v>1314.7</v>
      </c>
      <c r="Y172" s="74">
        <f t="shared" si="29"/>
        <v>0</v>
      </c>
      <c r="Z172" s="74">
        <f t="shared" si="17"/>
        <v>1314.7</v>
      </c>
    </row>
    <row r="173" spans="2:26" s="49" customFormat="1" ht="51" customHeight="1" x14ac:dyDescent="0.4">
      <c r="B173" s="50"/>
      <c r="C173" s="7"/>
      <c r="D173" s="66" t="s">
        <v>380</v>
      </c>
      <c r="E173" s="79" t="s">
        <v>347</v>
      </c>
      <c r="F173" s="79"/>
      <c r="G173" s="40"/>
      <c r="H173" s="74">
        <f t="shared" si="29"/>
        <v>1314.7</v>
      </c>
      <c r="I173" s="74">
        <f t="shared" si="29"/>
        <v>0</v>
      </c>
      <c r="J173" s="74">
        <f t="shared" si="19"/>
        <v>1314.7</v>
      </c>
      <c r="K173" s="74">
        <f t="shared" si="29"/>
        <v>0</v>
      </c>
      <c r="L173" s="74">
        <f t="shared" ref="L173:L238" si="30">J173+K173</f>
        <v>1314.7</v>
      </c>
      <c r="M173" s="74">
        <f t="shared" si="29"/>
        <v>0</v>
      </c>
      <c r="N173" s="74">
        <f t="shared" ref="N173:N238" si="31">L173+M173</f>
        <v>1314.7</v>
      </c>
      <c r="O173" s="74">
        <f t="shared" si="29"/>
        <v>0</v>
      </c>
      <c r="P173" s="74">
        <f t="shared" ref="P173:P238" si="32">N173+O173</f>
        <v>1314.7</v>
      </c>
      <c r="Q173" s="74">
        <f t="shared" si="29"/>
        <v>0</v>
      </c>
      <c r="R173" s="74">
        <f t="shared" ref="R173:T238" si="33">P173+Q173</f>
        <v>1314.7</v>
      </c>
      <c r="S173" s="74">
        <f t="shared" si="29"/>
        <v>0</v>
      </c>
      <c r="T173" s="74">
        <f t="shared" si="33"/>
        <v>1314.7</v>
      </c>
      <c r="U173" s="74">
        <f t="shared" si="29"/>
        <v>0</v>
      </c>
      <c r="V173" s="74">
        <f t="shared" ref="V173:Z238" si="34">T173+U173</f>
        <v>1314.7</v>
      </c>
      <c r="W173" s="74">
        <f t="shared" si="29"/>
        <v>0</v>
      </c>
      <c r="X173" s="74">
        <f t="shared" si="34"/>
        <v>1314.7</v>
      </c>
      <c r="Y173" s="74">
        <f t="shared" si="29"/>
        <v>0</v>
      </c>
      <c r="Z173" s="74">
        <f t="shared" si="34"/>
        <v>1314.7</v>
      </c>
    </row>
    <row r="174" spans="2:26" s="49" customFormat="1" ht="42" x14ac:dyDescent="0.4">
      <c r="B174" s="50"/>
      <c r="C174" s="7"/>
      <c r="D174" s="66" t="s">
        <v>14</v>
      </c>
      <c r="E174" s="79" t="s">
        <v>347</v>
      </c>
      <c r="F174" s="79" t="s">
        <v>283</v>
      </c>
      <c r="G174" s="40"/>
      <c r="H174" s="74">
        <v>1314.7</v>
      </c>
      <c r="I174" s="74"/>
      <c r="J174" s="74">
        <f t="shared" si="19"/>
        <v>1314.7</v>
      </c>
      <c r="K174" s="74"/>
      <c r="L174" s="74">
        <f t="shared" si="30"/>
        <v>1314.7</v>
      </c>
      <c r="M174" s="74"/>
      <c r="N174" s="74">
        <f t="shared" si="31"/>
        <v>1314.7</v>
      </c>
      <c r="O174" s="74"/>
      <c r="P174" s="74">
        <f t="shared" si="32"/>
        <v>1314.7</v>
      </c>
      <c r="Q174" s="74"/>
      <c r="R174" s="74">
        <f t="shared" si="33"/>
        <v>1314.7</v>
      </c>
      <c r="S174" s="74"/>
      <c r="T174" s="74">
        <f t="shared" si="33"/>
        <v>1314.7</v>
      </c>
      <c r="U174" s="74"/>
      <c r="V174" s="74">
        <f t="shared" si="34"/>
        <v>1314.7</v>
      </c>
      <c r="W174" s="74"/>
      <c r="X174" s="74">
        <f t="shared" si="34"/>
        <v>1314.7</v>
      </c>
      <c r="Y174" s="74"/>
      <c r="Z174" s="74">
        <f t="shared" si="34"/>
        <v>1314.7</v>
      </c>
    </row>
    <row r="175" spans="2:26" s="49" customFormat="1" ht="63" x14ac:dyDescent="0.4">
      <c r="B175" s="50"/>
      <c r="C175" s="7"/>
      <c r="D175" s="21" t="s">
        <v>413</v>
      </c>
      <c r="E175" s="65" t="s">
        <v>414</v>
      </c>
      <c r="F175" s="65"/>
      <c r="G175" s="40"/>
      <c r="H175" s="74">
        <f t="shared" si="29"/>
        <v>210.4</v>
      </c>
      <c r="I175" s="74">
        <f t="shared" si="29"/>
        <v>0</v>
      </c>
      <c r="J175" s="74">
        <f t="shared" si="19"/>
        <v>210.4</v>
      </c>
      <c r="K175" s="74">
        <f t="shared" si="29"/>
        <v>0</v>
      </c>
      <c r="L175" s="74">
        <f t="shared" si="30"/>
        <v>210.4</v>
      </c>
      <c r="M175" s="74">
        <f t="shared" si="29"/>
        <v>0</v>
      </c>
      <c r="N175" s="74">
        <f t="shared" si="31"/>
        <v>210.4</v>
      </c>
      <c r="O175" s="74">
        <f t="shared" si="29"/>
        <v>0</v>
      </c>
      <c r="P175" s="74">
        <f t="shared" si="32"/>
        <v>210.4</v>
      </c>
      <c r="Q175" s="74">
        <f t="shared" si="29"/>
        <v>0</v>
      </c>
      <c r="R175" s="74">
        <f t="shared" si="33"/>
        <v>210.4</v>
      </c>
      <c r="S175" s="74">
        <f t="shared" si="29"/>
        <v>0</v>
      </c>
      <c r="T175" s="74">
        <f t="shared" si="33"/>
        <v>210.4</v>
      </c>
      <c r="U175" s="74">
        <f t="shared" si="29"/>
        <v>0</v>
      </c>
      <c r="V175" s="74">
        <f t="shared" si="34"/>
        <v>210.4</v>
      </c>
      <c r="W175" s="74">
        <f t="shared" si="29"/>
        <v>0</v>
      </c>
      <c r="X175" s="74">
        <f t="shared" si="34"/>
        <v>210.4</v>
      </c>
      <c r="Y175" s="74">
        <f t="shared" si="29"/>
        <v>0</v>
      </c>
      <c r="Z175" s="74">
        <f t="shared" si="34"/>
        <v>210.4</v>
      </c>
    </row>
    <row r="176" spans="2:26" s="49" customFormat="1" ht="21" x14ac:dyDescent="0.4">
      <c r="B176" s="50"/>
      <c r="C176" s="7"/>
      <c r="D176" s="21" t="s">
        <v>87</v>
      </c>
      <c r="E176" s="65" t="s">
        <v>415</v>
      </c>
      <c r="F176" s="65"/>
      <c r="G176" s="40"/>
      <c r="H176" s="74">
        <f t="shared" si="29"/>
        <v>210.4</v>
      </c>
      <c r="I176" s="74">
        <f t="shared" si="29"/>
        <v>0</v>
      </c>
      <c r="J176" s="74">
        <f t="shared" si="19"/>
        <v>210.4</v>
      </c>
      <c r="K176" s="74">
        <f t="shared" si="29"/>
        <v>0</v>
      </c>
      <c r="L176" s="74">
        <f t="shared" si="30"/>
        <v>210.4</v>
      </c>
      <c r="M176" s="74">
        <f t="shared" si="29"/>
        <v>0</v>
      </c>
      <c r="N176" s="74">
        <f t="shared" si="31"/>
        <v>210.4</v>
      </c>
      <c r="O176" s="74">
        <f t="shared" si="29"/>
        <v>0</v>
      </c>
      <c r="P176" s="74">
        <f t="shared" si="32"/>
        <v>210.4</v>
      </c>
      <c r="Q176" s="74">
        <f t="shared" si="29"/>
        <v>0</v>
      </c>
      <c r="R176" s="74">
        <f t="shared" si="33"/>
        <v>210.4</v>
      </c>
      <c r="S176" s="74">
        <f t="shared" si="29"/>
        <v>0</v>
      </c>
      <c r="T176" s="74">
        <f t="shared" si="33"/>
        <v>210.4</v>
      </c>
      <c r="U176" s="74">
        <f t="shared" si="29"/>
        <v>0</v>
      </c>
      <c r="V176" s="74">
        <f t="shared" si="34"/>
        <v>210.4</v>
      </c>
      <c r="W176" s="74">
        <f t="shared" si="29"/>
        <v>0</v>
      </c>
      <c r="X176" s="74">
        <f t="shared" si="34"/>
        <v>210.4</v>
      </c>
      <c r="Y176" s="74">
        <f t="shared" si="29"/>
        <v>0</v>
      </c>
      <c r="Z176" s="74">
        <f t="shared" si="34"/>
        <v>210.4</v>
      </c>
    </row>
    <row r="177" spans="2:26" s="49" customFormat="1" ht="42" x14ac:dyDescent="0.4">
      <c r="B177" s="50"/>
      <c r="C177" s="7"/>
      <c r="D177" s="21" t="s">
        <v>14</v>
      </c>
      <c r="E177" s="65" t="s">
        <v>415</v>
      </c>
      <c r="F177" s="65" t="s">
        <v>283</v>
      </c>
      <c r="G177" s="40"/>
      <c r="H177" s="74">
        <v>210.4</v>
      </c>
      <c r="I177" s="74"/>
      <c r="J177" s="74">
        <f t="shared" si="19"/>
        <v>210.4</v>
      </c>
      <c r="K177" s="74"/>
      <c r="L177" s="74">
        <f t="shared" si="30"/>
        <v>210.4</v>
      </c>
      <c r="M177" s="74"/>
      <c r="N177" s="74">
        <f t="shared" si="31"/>
        <v>210.4</v>
      </c>
      <c r="O177" s="74"/>
      <c r="P177" s="74">
        <f t="shared" si="32"/>
        <v>210.4</v>
      </c>
      <c r="Q177" s="74"/>
      <c r="R177" s="74">
        <f t="shared" si="33"/>
        <v>210.4</v>
      </c>
      <c r="S177" s="74"/>
      <c r="T177" s="74">
        <f t="shared" si="33"/>
        <v>210.4</v>
      </c>
      <c r="U177" s="74"/>
      <c r="V177" s="74">
        <f t="shared" si="34"/>
        <v>210.4</v>
      </c>
      <c r="W177" s="74"/>
      <c r="X177" s="74">
        <f t="shared" si="34"/>
        <v>210.4</v>
      </c>
      <c r="Y177" s="74"/>
      <c r="Z177" s="74">
        <f t="shared" si="34"/>
        <v>210.4</v>
      </c>
    </row>
    <row r="178" spans="2:26" s="49" customFormat="1" ht="120.6" customHeight="1" x14ac:dyDescent="0.4">
      <c r="B178" s="50"/>
      <c r="C178" s="7"/>
      <c r="D178" s="21" t="s">
        <v>518</v>
      </c>
      <c r="E178" s="65" t="s">
        <v>521</v>
      </c>
      <c r="F178" s="65"/>
      <c r="G178" s="40"/>
      <c r="H178" s="74"/>
      <c r="I178" s="74"/>
      <c r="J178" s="74"/>
      <c r="K178" s="74">
        <f>K179+K181</f>
        <v>68977.100000000006</v>
      </c>
      <c r="L178" s="74">
        <f t="shared" si="30"/>
        <v>68977.100000000006</v>
      </c>
      <c r="M178" s="74">
        <f>M179+M181</f>
        <v>0</v>
      </c>
      <c r="N178" s="74">
        <f t="shared" si="31"/>
        <v>68977.100000000006</v>
      </c>
      <c r="O178" s="74">
        <f>O179+O181</f>
        <v>0</v>
      </c>
      <c r="P178" s="74">
        <f t="shared" si="32"/>
        <v>68977.100000000006</v>
      </c>
      <c r="Q178" s="74">
        <f>Q179+Q181</f>
        <v>0</v>
      </c>
      <c r="R178" s="74">
        <f t="shared" si="33"/>
        <v>68977.100000000006</v>
      </c>
      <c r="S178" s="74">
        <f>S179+S181</f>
        <v>0</v>
      </c>
      <c r="T178" s="74">
        <f t="shared" si="33"/>
        <v>68977.100000000006</v>
      </c>
      <c r="U178" s="74">
        <f>U179+U181</f>
        <v>0</v>
      </c>
      <c r="V178" s="74">
        <f t="shared" si="34"/>
        <v>68977.100000000006</v>
      </c>
      <c r="W178" s="74">
        <f>W179+W181+W183</f>
        <v>590</v>
      </c>
      <c r="X178" s="74">
        <f t="shared" si="34"/>
        <v>69567.100000000006</v>
      </c>
      <c r="Y178" s="74">
        <f>Y179+Y181+Y183</f>
        <v>0</v>
      </c>
      <c r="Z178" s="74">
        <f t="shared" si="34"/>
        <v>69567.100000000006</v>
      </c>
    </row>
    <row r="179" spans="2:26" s="49" customFormat="1" ht="134.4" customHeight="1" x14ac:dyDescent="0.4">
      <c r="B179" s="50"/>
      <c r="C179" s="7"/>
      <c r="D179" s="21" t="s">
        <v>519</v>
      </c>
      <c r="E179" s="65" t="s">
        <v>522</v>
      </c>
      <c r="F179" s="65"/>
      <c r="G179" s="40"/>
      <c r="H179" s="74"/>
      <c r="I179" s="74"/>
      <c r="J179" s="74"/>
      <c r="K179" s="74">
        <f>K180</f>
        <v>60010</v>
      </c>
      <c r="L179" s="74">
        <f t="shared" si="30"/>
        <v>60010</v>
      </c>
      <c r="M179" s="74">
        <f>M180</f>
        <v>0</v>
      </c>
      <c r="N179" s="74">
        <f t="shared" si="31"/>
        <v>60010</v>
      </c>
      <c r="O179" s="74">
        <f>O180</f>
        <v>0</v>
      </c>
      <c r="P179" s="74">
        <f t="shared" si="32"/>
        <v>60010</v>
      </c>
      <c r="Q179" s="74">
        <f>Q180</f>
        <v>0</v>
      </c>
      <c r="R179" s="74">
        <f t="shared" si="33"/>
        <v>60010</v>
      </c>
      <c r="S179" s="74">
        <f>S180</f>
        <v>0</v>
      </c>
      <c r="T179" s="74">
        <f t="shared" si="33"/>
        <v>60010</v>
      </c>
      <c r="U179" s="74">
        <f>U180</f>
        <v>0</v>
      </c>
      <c r="V179" s="74">
        <f t="shared" si="34"/>
        <v>60010</v>
      </c>
      <c r="W179" s="74">
        <f>W180</f>
        <v>0</v>
      </c>
      <c r="X179" s="74">
        <f t="shared" si="34"/>
        <v>60010</v>
      </c>
      <c r="Y179" s="74">
        <f>Y180</f>
        <v>0</v>
      </c>
      <c r="Z179" s="74">
        <f t="shared" si="34"/>
        <v>60010</v>
      </c>
    </row>
    <row r="180" spans="2:26" s="49" customFormat="1" ht="42" x14ac:dyDescent="0.4">
      <c r="B180" s="50"/>
      <c r="C180" s="7"/>
      <c r="D180" s="21" t="s">
        <v>14</v>
      </c>
      <c r="E180" s="65" t="s">
        <v>522</v>
      </c>
      <c r="F180" s="65" t="s">
        <v>283</v>
      </c>
      <c r="G180" s="40"/>
      <c r="H180" s="74"/>
      <c r="I180" s="74"/>
      <c r="J180" s="74"/>
      <c r="K180" s="74">
        <v>60010</v>
      </c>
      <c r="L180" s="74">
        <f t="shared" si="30"/>
        <v>60010</v>
      </c>
      <c r="M180" s="74"/>
      <c r="N180" s="74">
        <f t="shared" si="31"/>
        <v>60010</v>
      </c>
      <c r="O180" s="74"/>
      <c r="P180" s="74">
        <f t="shared" si="32"/>
        <v>60010</v>
      </c>
      <c r="Q180" s="74"/>
      <c r="R180" s="74">
        <f t="shared" si="33"/>
        <v>60010</v>
      </c>
      <c r="S180" s="74"/>
      <c r="T180" s="74">
        <f t="shared" si="33"/>
        <v>60010</v>
      </c>
      <c r="U180" s="74"/>
      <c r="V180" s="74">
        <f t="shared" si="34"/>
        <v>60010</v>
      </c>
      <c r="W180" s="74"/>
      <c r="X180" s="74">
        <f t="shared" si="34"/>
        <v>60010</v>
      </c>
      <c r="Y180" s="74"/>
      <c r="Z180" s="74">
        <f t="shared" si="34"/>
        <v>60010</v>
      </c>
    </row>
    <row r="181" spans="2:26" s="49" customFormat="1" ht="135.6" customHeight="1" x14ac:dyDescent="0.4">
      <c r="B181" s="50"/>
      <c r="C181" s="7"/>
      <c r="D181" s="21" t="s">
        <v>520</v>
      </c>
      <c r="E181" s="65" t="s">
        <v>522</v>
      </c>
      <c r="F181" s="65"/>
      <c r="G181" s="40"/>
      <c r="H181" s="74"/>
      <c r="I181" s="74"/>
      <c r="J181" s="74"/>
      <c r="K181" s="74">
        <f>K182</f>
        <v>8967.1</v>
      </c>
      <c r="L181" s="74">
        <f t="shared" si="30"/>
        <v>8967.1</v>
      </c>
      <c r="M181" s="74">
        <f>M182</f>
        <v>0</v>
      </c>
      <c r="N181" s="74">
        <f t="shared" si="31"/>
        <v>8967.1</v>
      </c>
      <c r="O181" s="74">
        <f>O182</f>
        <v>0</v>
      </c>
      <c r="P181" s="74">
        <f t="shared" si="32"/>
        <v>8967.1</v>
      </c>
      <c r="Q181" s="74">
        <f>Q182</f>
        <v>0</v>
      </c>
      <c r="R181" s="74">
        <f t="shared" si="33"/>
        <v>8967.1</v>
      </c>
      <c r="S181" s="74">
        <f>S182</f>
        <v>0</v>
      </c>
      <c r="T181" s="74">
        <f t="shared" si="33"/>
        <v>8967.1</v>
      </c>
      <c r="U181" s="74">
        <f>U182</f>
        <v>0</v>
      </c>
      <c r="V181" s="74">
        <f t="shared" si="34"/>
        <v>8967.1</v>
      </c>
      <c r="W181" s="74">
        <f>W182</f>
        <v>0</v>
      </c>
      <c r="X181" s="74">
        <f t="shared" si="34"/>
        <v>8967.1</v>
      </c>
      <c r="Y181" s="74">
        <f>Y182</f>
        <v>0</v>
      </c>
      <c r="Z181" s="74">
        <f t="shared" si="34"/>
        <v>8967.1</v>
      </c>
    </row>
    <row r="182" spans="2:26" s="49" customFormat="1" ht="42" x14ac:dyDescent="0.4">
      <c r="B182" s="50"/>
      <c r="C182" s="7"/>
      <c r="D182" s="21" t="s">
        <v>14</v>
      </c>
      <c r="E182" s="65" t="s">
        <v>522</v>
      </c>
      <c r="F182" s="65" t="s">
        <v>283</v>
      </c>
      <c r="G182" s="40"/>
      <c r="H182" s="74"/>
      <c r="I182" s="74"/>
      <c r="J182" s="74"/>
      <c r="K182" s="74">
        <v>8967.1</v>
      </c>
      <c r="L182" s="74">
        <f t="shared" si="30"/>
        <v>8967.1</v>
      </c>
      <c r="M182" s="74"/>
      <c r="N182" s="74">
        <f t="shared" si="31"/>
        <v>8967.1</v>
      </c>
      <c r="O182" s="74"/>
      <c r="P182" s="74">
        <f t="shared" si="32"/>
        <v>8967.1</v>
      </c>
      <c r="Q182" s="74"/>
      <c r="R182" s="74">
        <f t="shared" si="33"/>
        <v>8967.1</v>
      </c>
      <c r="S182" s="74"/>
      <c r="T182" s="74">
        <f t="shared" si="33"/>
        <v>8967.1</v>
      </c>
      <c r="U182" s="74"/>
      <c r="V182" s="74">
        <f t="shared" si="34"/>
        <v>8967.1</v>
      </c>
      <c r="W182" s="74"/>
      <c r="X182" s="74">
        <f t="shared" si="34"/>
        <v>8967.1</v>
      </c>
      <c r="Y182" s="74"/>
      <c r="Z182" s="74">
        <f t="shared" si="34"/>
        <v>8967.1</v>
      </c>
    </row>
    <row r="183" spans="2:26" s="49" customFormat="1" ht="42" x14ac:dyDescent="0.4">
      <c r="B183" s="50"/>
      <c r="C183" s="7"/>
      <c r="D183" s="21" t="s">
        <v>595</v>
      </c>
      <c r="E183" s="65" t="s">
        <v>594</v>
      </c>
      <c r="F183" s="65"/>
      <c r="G183" s="40"/>
      <c r="H183" s="74"/>
      <c r="I183" s="74"/>
      <c r="J183" s="74"/>
      <c r="K183" s="74"/>
      <c r="L183" s="74"/>
      <c r="M183" s="74"/>
      <c r="N183" s="74"/>
      <c r="O183" s="74"/>
      <c r="P183" s="74"/>
      <c r="Q183" s="74"/>
      <c r="R183" s="74"/>
      <c r="S183" s="74"/>
      <c r="T183" s="74"/>
      <c r="U183" s="74"/>
      <c r="V183" s="74"/>
      <c r="W183" s="74">
        <f>W184</f>
        <v>590</v>
      </c>
      <c r="X183" s="74">
        <f t="shared" si="34"/>
        <v>590</v>
      </c>
      <c r="Y183" s="74">
        <f>Y184</f>
        <v>0</v>
      </c>
      <c r="Z183" s="74">
        <f t="shared" si="34"/>
        <v>590</v>
      </c>
    </row>
    <row r="184" spans="2:26" s="49" customFormat="1" ht="42" x14ac:dyDescent="0.4">
      <c r="B184" s="50"/>
      <c r="C184" s="7"/>
      <c r="D184" s="21" t="s">
        <v>14</v>
      </c>
      <c r="E184" s="65" t="s">
        <v>594</v>
      </c>
      <c r="F184" s="65" t="s">
        <v>283</v>
      </c>
      <c r="G184" s="40"/>
      <c r="H184" s="74"/>
      <c r="I184" s="74"/>
      <c r="J184" s="74"/>
      <c r="K184" s="74"/>
      <c r="L184" s="74"/>
      <c r="M184" s="74"/>
      <c r="N184" s="74"/>
      <c r="O184" s="74"/>
      <c r="P184" s="74"/>
      <c r="Q184" s="74"/>
      <c r="R184" s="74"/>
      <c r="S184" s="74"/>
      <c r="T184" s="74"/>
      <c r="U184" s="74"/>
      <c r="V184" s="74"/>
      <c r="W184" s="74">
        <v>590</v>
      </c>
      <c r="X184" s="74">
        <f t="shared" si="34"/>
        <v>590</v>
      </c>
      <c r="Y184" s="74"/>
      <c r="Z184" s="74">
        <f t="shared" si="34"/>
        <v>590</v>
      </c>
    </row>
    <row r="185" spans="2:26" s="18" customFormat="1" ht="78.75" customHeight="1" x14ac:dyDescent="0.4">
      <c r="B185" s="31"/>
      <c r="C185" s="19">
        <v>5</v>
      </c>
      <c r="D185" s="20" t="s">
        <v>247</v>
      </c>
      <c r="E185" s="43" t="s">
        <v>54</v>
      </c>
      <c r="F185" s="43"/>
      <c r="G185" s="25"/>
      <c r="H185" s="73">
        <f>H186</f>
        <v>1384.7</v>
      </c>
      <c r="I185" s="73">
        <f>I186</f>
        <v>2294.1999999999998</v>
      </c>
      <c r="J185" s="73">
        <f t="shared" si="19"/>
        <v>3678.8999999999996</v>
      </c>
      <c r="K185" s="73">
        <f>K186</f>
        <v>0</v>
      </c>
      <c r="L185" s="73">
        <f t="shared" si="30"/>
        <v>3678.8999999999996</v>
      </c>
      <c r="M185" s="73">
        <f>M186</f>
        <v>0</v>
      </c>
      <c r="N185" s="73">
        <f t="shared" si="31"/>
        <v>3678.8999999999996</v>
      </c>
      <c r="O185" s="73">
        <f>O186</f>
        <v>0</v>
      </c>
      <c r="P185" s="73">
        <f t="shared" si="32"/>
        <v>3678.8999999999996</v>
      </c>
      <c r="Q185" s="73">
        <f>Q186</f>
        <v>0</v>
      </c>
      <c r="R185" s="73">
        <f t="shared" si="33"/>
        <v>3678.8999999999996</v>
      </c>
      <c r="S185" s="73">
        <f>S186</f>
        <v>0</v>
      </c>
      <c r="T185" s="73">
        <f t="shared" si="33"/>
        <v>3678.8999999999996</v>
      </c>
      <c r="U185" s="73">
        <f>U186</f>
        <v>0</v>
      </c>
      <c r="V185" s="73">
        <f t="shared" si="34"/>
        <v>3678.8999999999996</v>
      </c>
      <c r="W185" s="73">
        <f>W186</f>
        <v>0</v>
      </c>
      <c r="X185" s="73">
        <f t="shared" si="34"/>
        <v>3678.8999999999996</v>
      </c>
      <c r="Y185" s="73">
        <f>Y186</f>
        <v>0</v>
      </c>
      <c r="Z185" s="73">
        <f t="shared" si="34"/>
        <v>3678.8999999999996</v>
      </c>
    </row>
    <row r="186" spans="2:26" ht="59.4" customHeight="1" x14ac:dyDescent="0.4">
      <c r="B186" s="12"/>
      <c r="C186" s="7"/>
      <c r="D186" s="39" t="s">
        <v>246</v>
      </c>
      <c r="E186" s="79" t="s">
        <v>55</v>
      </c>
      <c r="F186" s="79"/>
      <c r="G186" s="40"/>
      <c r="H186" s="74">
        <f>H187+H189</f>
        <v>1384.7</v>
      </c>
      <c r="I186" s="74">
        <f>I187+I189+I191</f>
        <v>2294.1999999999998</v>
      </c>
      <c r="J186" s="74">
        <f t="shared" si="19"/>
        <v>3678.8999999999996</v>
      </c>
      <c r="K186" s="74">
        <f>K187+K189+K191</f>
        <v>0</v>
      </c>
      <c r="L186" s="74">
        <f t="shared" si="30"/>
        <v>3678.8999999999996</v>
      </c>
      <c r="M186" s="74">
        <f>M187+M189+M191</f>
        <v>0</v>
      </c>
      <c r="N186" s="74">
        <f t="shared" si="31"/>
        <v>3678.8999999999996</v>
      </c>
      <c r="O186" s="74">
        <f>O187+O189+O191</f>
        <v>0</v>
      </c>
      <c r="P186" s="74">
        <f t="shared" si="32"/>
        <v>3678.8999999999996</v>
      </c>
      <c r="Q186" s="74">
        <f>Q187+Q189+Q191</f>
        <v>0</v>
      </c>
      <c r="R186" s="74">
        <f t="shared" si="33"/>
        <v>3678.8999999999996</v>
      </c>
      <c r="S186" s="74">
        <f>S187+S189+S191</f>
        <v>0</v>
      </c>
      <c r="T186" s="74">
        <f t="shared" si="33"/>
        <v>3678.8999999999996</v>
      </c>
      <c r="U186" s="74">
        <f>U187+U189+U191</f>
        <v>0</v>
      </c>
      <c r="V186" s="74">
        <f t="shared" si="34"/>
        <v>3678.8999999999996</v>
      </c>
      <c r="W186" s="74">
        <f>W187+W189+W191</f>
        <v>0</v>
      </c>
      <c r="X186" s="74">
        <f t="shared" si="34"/>
        <v>3678.8999999999996</v>
      </c>
      <c r="Y186" s="74">
        <f>Y187+Y189+Y191</f>
        <v>0</v>
      </c>
      <c r="Z186" s="74">
        <f t="shared" si="34"/>
        <v>3678.8999999999996</v>
      </c>
    </row>
    <row r="187" spans="2:26" ht="72" customHeight="1" x14ac:dyDescent="0.4">
      <c r="B187" s="12"/>
      <c r="C187" s="7"/>
      <c r="D187" s="21" t="s">
        <v>491</v>
      </c>
      <c r="E187" s="79" t="s">
        <v>56</v>
      </c>
      <c r="F187" s="79"/>
      <c r="G187" s="40"/>
      <c r="H187" s="74">
        <f>H188</f>
        <v>886.2</v>
      </c>
      <c r="I187" s="74">
        <f>I188</f>
        <v>1352</v>
      </c>
      <c r="J187" s="74">
        <f t="shared" si="19"/>
        <v>2238.1999999999998</v>
      </c>
      <c r="K187" s="74">
        <f>K188</f>
        <v>0</v>
      </c>
      <c r="L187" s="74">
        <f t="shared" si="30"/>
        <v>2238.1999999999998</v>
      </c>
      <c r="M187" s="74">
        <f>M188</f>
        <v>0</v>
      </c>
      <c r="N187" s="74">
        <f t="shared" si="31"/>
        <v>2238.1999999999998</v>
      </c>
      <c r="O187" s="74">
        <f>O188</f>
        <v>0</v>
      </c>
      <c r="P187" s="74">
        <f t="shared" si="32"/>
        <v>2238.1999999999998</v>
      </c>
      <c r="Q187" s="74">
        <f>Q188</f>
        <v>0</v>
      </c>
      <c r="R187" s="74">
        <f t="shared" si="33"/>
        <v>2238.1999999999998</v>
      </c>
      <c r="S187" s="74">
        <f>S188</f>
        <v>0</v>
      </c>
      <c r="T187" s="74">
        <f t="shared" si="33"/>
        <v>2238.1999999999998</v>
      </c>
      <c r="U187" s="74">
        <f>U188</f>
        <v>0</v>
      </c>
      <c r="V187" s="74">
        <f t="shared" si="34"/>
        <v>2238.1999999999998</v>
      </c>
      <c r="W187" s="74">
        <f>W188</f>
        <v>0</v>
      </c>
      <c r="X187" s="74">
        <f t="shared" si="34"/>
        <v>2238.1999999999998</v>
      </c>
      <c r="Y187" s="74">
        <f>Y188</f>
        <v>0</v>
      </c>
      <c r="Z187" s="74">
        <f t="shared" si="34"/>
        <v>2238.1999999999998</v>
      </c>
    </row>
    <row r="188" spans="2:26" ht="36.75" customHeight="1" x14ac:dyDescent="0.4">
      <c r="B188" s="12"/>
      <c r="C188" s="5"/>
      <c r="D188" s="39" t="s">
        <v>15</v>
      </c>
      <c r="E188" s="79" t="s">
        <v>56</v>
      </c>
      <c r="F188" s="79">
        <v>300</v>
      </c>
      <c r="G188" s="40">
        <v>3</v>
      </c>
      <c r="H188" s="74">
        <v>886.2</v>
      </c>
      <c r="I188" s="74">
        <v>1352</v>
      </c>
      <c r="J188" s="74">
        <f t="shared" si="19"/>
        <v>2238.1999999999998</v>
      </c>
      <c r="K188" s="74"/>
      <c r="L188" s="74">
        <f t="shared" si="30"/>
        <v>2238.1999999999998</v>
      </c>
      <c r="M188" s="74"/>
      <c r="N188" s="74">
        <f t="shared" si="31"/>
        <v>2238.1999999999998</v>
      </c>
      <c r="O188" s="74"/>
      <c r="P188" s="74">
        <f t="shared" si="32"/>
        <v>2238.1999999999998</v>
      </c>
      <c r="Q188" s="74"/>
      <c r="R188" s="74">
        <f t="shared" si="33"/>
        <v>2238.1999999999998</v>
      </c>
      <c r="S188" s="74"/>
      <c r="T188" s="74">
        <f t="shared" si="33"/>
        <v>2238.1999999999998</v>
      </c>
      <c r="U188" s="74"/>
      <c r="V188" s="74">
        <f t="shared" si="34"/>
        <v>2238.1999999999998</v>
      </c>
      <c r="W188" s="74"/>
      <c r="X188" s="74">
        <f t="shared" si="34"/>
        <v>2238.1999999999998</v>
      </c>
      <c r="Y188" s="74"/>
      <c r="Z188" s="74">
        <f t="shared" si="34"/>
        <v>2238.1999999999998</v>
      </c>
    </row>
    <row r="189" spans="2:26" ht="81.75" customHeight="1" x14ac:dyDescent="0.4">
      <c r="B189" s="12"/>
      <c r="C189" s="5"/>
      <c r="D189" s="21" t="s">
        <v>492</v>
      </c>
      <c r="E189" s="79" t="s">
        <v>56</v>
      </c>
      <c r="F189" s="79"/>
      <c r="G189" s="40"/>
      <c r="H189" s="74">
        <f>H190</f>
        <v>498.5</v>
      </c>
      <c r="I189" s="74">
        <f>I190</f>
        <v>760.5</v>
      </c>
      <c r="J189" s="74">
        <f t="shared" si="19"/>
        <v>1259</v>
      </c>
      <c r="K189" s="74">
        <f>K190</f>
        <v>0</v>
      </c>
      <c r="L189" s="74">
        <f t="shared" si="30"/>
        <v>1259</v>
      </c>
      <c r="M189" s="74">
        <f>M190</f>
        <v>0</v>
      </c>
      <c r="N189" s="74">
        <f t="shared" si="31"/>
        <v>1259</v>
      </c>
      <c r="O189" s="74">
        <f>O190</f>
        <v>0</v>
      </c>
      <c r="P189" s="74">
        <f t="shared" si="32"/>
        <v>1259</v>
      </c>
      <c r="Q189" s="74">
        <f>Q190</f>
        <v>0</v>
      </c>
      <c r="R189" s="74">
        <f t="shared" si="33"/>
        <v>1259</v>
      </c>
      <c r="S189" s="74">
        <f>S190</f>
        <v>0</v>
      </c>
      <c r="T189" s="74">
        <f t="shared" si="33"/>
        <v>1259</v>
      </c>
      <c r="U189" s="74">
        <f>U190</f>
        <v>0</v>
      </c>
      <c r="V189" s="74">
        <f t="shared" si="34"/>
        <v>1259</v>
      </c>
      <c r="W189" s="74">
        <f>W190</f>
        <v>0</v>
      </c>
      <c r="X189" s="74">
        <f t="shared" si="34"/>
        <v>1259</v>
      </c>
      <c r="Y189" s="74">
        <f>Y190</f>
        <v>0</v>
      </c>
      <c r="Z189" s="74">
        <f t="shared" si="34"/>
        <v>1259</v>
      </c>
    </row>
    <row r="190" spans="2:26" ht="21" x14ac:dyDescent="0.4">
      <c r="B190" s="12"/>
      <c r="C190" s="5"/>
      <c r="D190" s="39" t="s">
        <v>15</v>
      </c>
      <c r="E190" s="79" t="s">
        <v>56</v>
      </c>
      <c r="F190" s="79">
        <v>300</v>
      </c>
      <c r="G190" s="40"/>
      <c r="H190" s="74">
        <v>498.5</v>
      </c>
      <c r="I190" s="74">
        <v>760.5</v>
      </c>
      <c r="J190" s="74">
        <f t="shared" si="19"/>
        <v>1259</v>
      </c>
      <c r="K190" s="74"/>
      <c r="L190" s="74">
        <f t="shared" si="30"/>
        <v>1259</v>
      </c>
      <c r="M190" s="74"/>
      <c r="N190" s="74">
        <f t="shared" si="31"/>
        <v>1259</v>
      </c>
      <c r="O190" s="74"/>
      <c r="P190" s="74">
        <f t="shared" si="32"/>
        <v>1259</v>
      </c>
      <c r="Q190" s="74"/>
      <c r="R190" s="74">
        <f t="shared" si="33"/>
        <v>1259</v>
      </c>
      <c r="S190" s="74"/>
      <c r="T190" s="74">
        <f t="shared" si="33"/>
        <v>1259</v>
      </c>
      <c r="U190" s="74"/>
      <c r="V190" s="74">
        <f t="shared" si="34"/>
        <v>1259</v>
      </c>
      <c r="W190" s="74"/>
      <c r="X190" s="74">
        <f t="shared" si="34"/>
        <v>1259</v>
      </c>
      <c r="Y190" s="74"/>
      <c r="Z190" s="74">
        <f t="shared" si="34"/>
        <v>1259</v>
      </c>
    </row>
    <row r="191" spans="2:26" s="49" customFormat="1" ht="38.4" x14ac:dyDescent="0.4">
      <c r="B191" s="50"/>
      <c r="C191" s="5"/>
      <c r="D191" s="102" t="s">
        <v>477</v>
      </c>
      <c r="E191" s="103" t="s">
        <v>478</v>
      </c>
      <c r="F191" s="103"/>
      <c r="G191" s="40"/>
      <c r="H191" s="74">
        <f>H192</f>
        <v>0</v>
      </c>
      <c r="I191" s="74">
        <f>I192</f>
        <v>181.7</v>
      </c>
      <c r="J191" s="74">
        <f t="shared" ref="J191" si="35">H191+I191</f>
        <v>181.7</v>
      </c>
      <c r="K191" s="74">
        <f>K192</f>
        <v>0</v>
      </c>
      <c r="L191" s="74">
        <f t="shared" si="30"/>
        <v>181.7</v>
      </c>
      <c r="M191" s="74">
        <f>M192</f>
        <v>0</v>
      </c>
      <c r="N191" s="74">
        <f t="shared" si="31"/>
        <v>181.7</v>
      </c>
      <c r="O191" s="74">
        <f>O192</f>
        <v>0</v>
      </c>
      <c r="P191" s="74">
        <f t="shared" si="32"/>
        <v>181.7</v>
      </c>
      <c r="Q191" s="74">
        <f>Q192</f>
        <v>0</v>
      </c>
      <c r="R191" s="74">
        <f t="shared" si="33"/>
        <v>181.7</v>
      </c>
      <c r="S191" s="74">
        <f>S192</f>
        <v>0</v>
      </c>
      <c r="T191" s="74">
        <f t="shared" si="33"/>
        <v>181.7</v>
      </c>
      <c r="U191" s="74">
        <f>U192</f>
        <v>0</v>
      </c>
      <c r="V191" s="74">
        <f t="shared" si="34"/>
        <v>181.7</v>
      </c>
      <c r="W191" s="74">
        <f>W192</f>
        <v>0</v>
      </c>
      <c r="X191" s="74">
        <f t="shared" si="34"/>
        <v>181.7</v>
      </c>
      <c r="Y191" s="74">
        <f>Y192</f>
        <v>0</v>
      </c>
      <c r="Z191" s="74">
        <f t="shared" si="34"/>
        <v>181.7</v>
      </c>
    </row>
    <row r="192" spans="2:26" s="49" customFormat="1" ht="21" x14ac:dyDescent="0.4">
      <c r="B192" s="50"/>
      <c r="C192" s="5"/>
      <c r="D192" s="102" t="s">
        <v>15</v>
      </c>
      <c r="E192" s="103" t="s">
        <v>478</v>
      </c>
      <c r="F192" s="103" t="s">
        <v>479</v>
      </c>
      <c r="G192" s="40"/>
      <c r="H192" s="74"/>
      <c r="I192" s="74">
        <v>181.7</v>
      </c>
      <c r="J192" s="74">
        <f t="shared" si="19"/>
        <v>181.7</v>
      </c>
      <c r="K192" s="74"/>
      <c r="L192" s="74">
        <f t="shared" si="30"/>
        <v>181.7</v>
      </c>
      <c r="M192" s="74"/>
      <c r="N192" s="74">
        <f t="shared" si="31"/>
        <v>181.7</v>
      </c>
      <c r="O192" s="74"/>
      <c r="P192" s="74">
        <f t="shared" si="32"/>
        <v>181.7</v>
      </c>
      <c r="Q192" s="74"/>
      <c r="R192" s="74">
        <f t="shared" si="33"/>
        <v>181.7</v>
      </c>
      <c r="S192" s="74"/>
      <c r="T192" s="74">
        <f t="shared" si="33"/>
        <v>181.7</v>
      </c>
      <c r="U192" s="74"/>
      <c r="V192" s="74">
        <f t="shared" si="34"/>
        <v>181.7</v>
      </c>
      <c r="W192" s="74"/>
      <c r="X192" s="74">
        <f t="shared" si="34"/>
        <v>181.7</v>
      </c>
      <c r="Y192" s="74"/>
      <c r="Z192" s="74">
        <f t="shared" si="34"/>
        <v>181.7</v>
      </c>
    </row>
    <row r="193" spans="2:26" ht="95.4" customHeight="1" x14ac:dyDescent="0.4">
      <c r="B193" s="12"/>
      <c r="C193" s="13">
        <v>6</v>
      </c>
      <c r="D193" s="9" t="s">
        <v>244</v>
      </c>
      <c r="E193" s="41" t="s">
        <v>57</v>
      </c>
      <c r="F193" s="41"/>
      <c r="G193" s="15"/>
      <c r="H193" s="73">
        <f>H194+H197</f>
        <v>2420.6999999999998</v>
      </c>
      <c r="I193" s="73">
        <f>I194+I197</f>
        <v>0</v>
      </c>
      <c r="J193" s="73">
        <f t="shared" si="19"/>
        <v>2420.6999999999998</v>
      </c>
      <c r="K193" s="73">
        <f>K194+K197</f>
        <v>0</v>
      </c>
      <c r="L193" s="73">
        <f t="shared" si="30"/>
        <v>2420.6999999999998</v>
      </c>
      <c r="M193" s="73">
        <f>M194+M197</f>
        <v>0</v>
      </c>
      <c r="N193" s="73">
        <f t="shared" si="31"/>
        <v>2420.6999999999998</v>
      </c>
      <c r="O193" s="73">
        <f>O194+O197</f>
        <v>0</v>
      </c>
      <c r="P193" s="73">
        <f t="shared" si="32"/>
        <v>2420.6999999999998</v>
      </c>
      <c r="Q193" s="73">
        <f>Q194+Q197</f>
        <v>0</v>
      </c>
      <c r="R193" s="73">
        <f t="shared" si="33"/>
        <v>2420.6999999999998</v>
      </c>
      <c r="S193" s="73">
        <f>S194+S197</f>
        <v>0</v>
      </c>
      <c r="T193" s="73">
        <f t="shared" si="33"/>
        <v>2420.6999999999998</v>
      </c>
      <c r="U193" s="73">
        <f>U194+U197</f>
        <v>0</v>
      </c>
      <c r="V193" s="73">
        <f t="shared" si="34"/>
        <v>2420.6999999999998</v>
      </c>
      <c r="W193" s="73">
        <f>W194+W197</f>
        <v>46.6</v>
      </c>
      <c r="X193" s="73">
        <f t="shared" si="34"/>
        <v>2467.2999999999997</v>
      </c>
      <c r="Y193" s="73">
        <f>Y194+Y197</f>
        <v>0</v>
      </c>
      <c r="Z193" s="73">
        <f t="shared" si="34"/>
        <v>2467.2999999999997</v>
      </c>
    </row>
    <row r="194" spans="2:26" ht="49.5" customHeight="1" x14ac:dyDescent="0.4">
      <c r="B194" s="12"/>
      <c r="C194" s="7"/>
      <c r="D194" s="39" t="s">
        <v>243</v>
      </c>
      <c r="E194" s="79" t="s">
        <v>58</v>
      </c>
      <c r="F194" s="79"/>
      <c r="G194" s="40"/>
      <c r="H194" s="74">
        <f t="shared" ref="H194:Y195" si="36">H195</f>
        <v>40</v>
      </c>
      <c r="I194" s="74">
        <f t="shared" si="36"/>
        <v>0</v>
      </c>
      <c r="J194" s="74">
        <f t="shared" si="19"/>
        <v>40</v>
      </c>
      <c r="K194" s="74">
        <f t="shared" si="36"/>
        <v>0</v>
      </c>
      <c r="L194" s="74">
        <f t="shared" si="30"/>
        <v>40</v>
      </c>
      <c r="M194" s="74">
        <f t="shared" si="36"/>
        <v>0</v>
      </c>
      <c r="N194" s="74">
        <f t="shared" si="31"/>
        <v>40</v>
      </c>
      <c r="O194" s="74">
        <f t="shared" si="36"/>
        <v>0</v>
      </c>
      <c r="P194" s="74">
        <f t="shared" si="32"/>
        <v>40</v>
      </c>
      <c r="Q194" s="74">
        <f t="shared" si="36"/>
        <v>0</v>
      </c>
      <c r="R194" s="74">
        <f t="shared" si="33"/>
        <v>40</v>
      </c>
      <c r="S194" s="74">
        <f t="shared" si="36"/>
        <v>0</v>
      </c>
      <c r="T194" s="74">
        <f t="shared" si="33"/>
        <v>40</v>
      </c>
      <c r="U194" s="74">
        <f t="shared" si="36"/>
        <v>0</v>
      </c>
      <c r="V194" s="74">
        <f t="shared" si="34"/>
        <v>40</v>
      </c>
      <c r="W194" s="74">
        <f t="shared" si="36"/>
        <v>0</v>
      </c>
      <c r="X194" s="74">
        <f t="shared" si="34"/>
        <v>40</v>
      </c>
      <c r="Y194" s="74">
        <f t="shared" si="36"/>
        <v>0</v>
      </c>
      <c r="Z194" s="74">
        <f t="shared" si="34"/>
        <v>40</v>
      </c>
    </row>
    <row r="195" spans="2:26" ht="51.75" customHeight="1" x14ac:dyDescent="0.4">
      <c r="B195" s="12"/>
      <c r="C195" s="7"/>
      <c r="D195" s="75" t="s">
        <v>59</v>
      </c>
      <c r="E195" s="79" t="s">
        <v>60</v>
      </c>
      <c r="F195" s="79"/>
      <c r="G195" s="40"/>
      <c r="H195" s="74">
        <f t="shared" si="36"/>
        <v>40</v>
      </c>
      <c r="I195" s="74">
        <f t="shared" si="36"/>
        <v>0</v>
      </c>
      <c r="J195" s="74">
        <f t="shared" si="19"/>
        <v>40</v>
      </c>
      <c r="K195" s="74">
        <f t="shared" si="36"/>
        <v>0</v>
      </c>
      <c r="L195" s="74">
        <f t="shared" si="30"/>
        <v>40</v>
      </c>
      <c r="M195" s="74">
        <f t="shared" si="36"/>
        <v>0</v>
      </c>
      <c r="N195" s="74">
        <f t="shared" si="31"/>
        <v>40</v>
      </c>
      <c r="O195" s="74">
        <f t="shared" si="36"/>
        <v>0</v>
      </c>
      <c r="P195" s="74">
        <f t="shared" si="32"/>
        <v>40</v>
      </c>
      <c r="Q195" s="74">
        <f t="shared" si="36"/>
        <v>0</v>
      </c>
      <c r="R195" s="74">
        <f t="shared" si="33"/>
        <v>40</v>
      </c>
      <c r="S195" s="74">
        <f t="shared" si="36"/>
        <v>0</v>
      </c>
      <c r="T195" s="74">
        <f t="shared" si="33"/>
        <v>40</v>
      </c>
      <c r="U195" s="74">
        <f t="shared" si="36"/>
        <v>0</v>
      </c>
      <c r="V195" s="74">
        <f t="shared" si="34"/>
        <v>40</v>
      </c>
      <c r="W195" s="74">
        <f t="shared" si="36"/>
        <v>0</v>
      </c>
      <c r="X195" s="74">
        <f t="shared" si="34"/>
        <v>40</v>
      </c>
      <c r="Y195" s="74">
        <f t="shared" si="36"/>
        <v>0</v>
      </c>
      <c r="Z195" s="74">
        <f t="shared" si="34"/>
        <v>40</v>
      </c>
    </row>
    <row r="196" spans="2:26" ht="50.4" customHeight="1" x14ac:dyDescent="0.4">
      <c r="B196" s="12"/>
      <c r="C196" s="22"/>
      <c r="D196" s="77" t="s">
        <v>14</v>
      </c>
      <c r="E196" s="80" t="s">
        <v>60</v>
      </c>
      <c r="F196" s="80">
        <v>200</v>
      </c>
      <c r="G196" s="40">
        <v>12</v>
      </c>
      <c r="H196" s="74">
        <v>40</v>
      </c>
      <c r="I196" s="74"/>
      <c r="J196" s="74">
        <f t="shared" si="19"/>
        <v>40</v>
      </c>
      <c r="K196" s="74"/>
      <c r="L196" s="74">
        <f t="shared" si="30"/>
        <v>40</v>
      </c>
      <c r="M196" s="74"/>
      <c r="N196" s="74">
        <f t="shared" si="31"/>
        <v>40</v>
      </c>
      <c r="O196" s="74"/>
      <c r="P196" s="74">
        <f t="shared" si="32"/>
        <v>40</v>
      </c>
      <c r="Q196" s="74"/>
      <c r="R196" s="74">
        <f t="shared" si="33"/>
        <v>40</v>
      </c>
      <c r="S196" s="74"/>
      <c r="T196" s="74">
        <f t="shared" si="33"/>
        <v>40</v>
      </c>
      <c r="U196" s="74"/>
      <c r="V196" s="74">
        <f t="shared" si="34"/>
        <v>40</v>
      </c>
      <c r="W196" s="74"/>
      <c r="X196" s="74">
        <f t="shared" si="34"/>
        <v>40</v>
      </c>
      <c r="Y196" s="74"/>
      <c r="Z196" s="74">
        <f t="shared" si="34"/>
        <v>40</v>
      </c>
    </row>
    <row r="197" spans="2:26" ht="78.599999999999994" customHeight="1" x14ac:dyDescent="0.4">
      <c r="B197" s="12"/>
      <c r="C197" s="7"/>
      <c r="D197" s="39" t="s">
        <v>245</v>
      </c>
      <c r="E197" s="79" t="s">
        <v>61</v>
      </c>
      <c r="F197" s="79"/>
      <c r="G197" s="40"/>
      <c r="H197" s="74">
        <f t="shared" ref="H197:Y198" si="37">H198</f>
        <v>2380.6999999999998</v>
      </c>
      <c r="I197" s="74">
        <f t="shared" si="37"/>
        <v>0</v>
      </c>
      <c r="J197" s="74">
        <f t="shared" si="19"/>
        <v>2380.6999999999998</v>
      </c>
      <c r="K197" s="74">
        <f t="shared" si="37"/>
        <v>0</v>
      </c>
      <c r="L197" s="74">
        <f t="shared" si="30"/>
        <v>2380.6999999999998</v>
      </c>
      <c r="M197" s="74">
        <f t="shared" si="37"/>
        <v>0</v>
      </c>
      <c r="N197" s="74">
        <f t="shared" si="31"/>
        <v>2380.6999999999998</v>
      </c>
      <c r="O197" s="74">
        <f t="shared" si="37"/>
        <v>0</v>
      </c>
      <c r="P197" s="74">
        <f t="shared" si="32"/>
        <v>2380.6999999999998</v>
      </c>
      <c r="Q197" s="74">
        <f t="shared" si="37"/>
        <v>0</v>
      </c>
      <c r="R197" s="74">
        <f t="shared" si="33"/>
        <v>2380.6999999999998</v>
      </c>
      <c r="S197" s="74">
        <f t="shared" si="37"/>
        <v>0</v>
      </c>
      <c r="T197" s="74">
        <f t="shared" si="33"/>
        <v>2380.6999999999998</v>
      </c>
      <c r="U197" s="74">
        <f t="shared" si="37"/>
        <v>0</v>
      </c>
      <c r="V197" s="74">
        <f t="shared" si="34"/>
        <v>2380.6999999999998</v>
      </c>
      <c r="W197" s="74">
        <f t="shared" si="37"/>
        <v>46.6</v>
      </c>
      <c r="X197" s="74">
        <f t="shared" si="34"/>
        <v>2427.2999999999997</v>
      </c>
      <c r="Y197" s="74">
        <f t="shared" si="37"/>
        <v>0</v>
      </c>
      <c r="Z197" s="74">
        <f t="shared" si="34"/>
        <v>2427.2999999999997</v>
      </c>
    </row>
    <row r="198" spans="2:26" ht="42" x14ac:dyDescent="0.4">
      <c r="B198" s="12"/>
      <c r="C198" s="7"/>
      <c r="D198" s="39" t="s">
        <v>62</v>
      </c>
      <c r="E198" s="79" t="s">
        <v>63</v>
      </c>
      <c r="F198" s="79"/>
      <c r="G198" s="40"/>
      <c r="H198" s="74">
        <f t="shared" si="37"/>
        <v>2380.6999999999998</v>
      </c>
      <c r="I198" s="74">
        <f t="shared" si="37"/>
        <v>0</v>
      </c>
      <c r="J198" s="74">
        <f t="shared" si="19"/>
        <v>2380.6999999999998</v>
      </c>
      <c r="K198" s="74">
        <f t="shared" si="37"/>
        <v>0</v>
      </c>
      <c r="L198" s="74">
        <f t="shared" si="30"/>
        <v>2380.6999999999998</v>
      </c>
      <c r="M198" s="74">
        <f t="shared" si="37"/>
        <v>0</v>
      </c>
      <c r="N198" s="74">
        <f t="shared" si="31"/>
        <v>2380.6999999999998</v>
      </c>
      <c r="O198" s="74">
        <f t="shared" si="37"/>
        <v>0</v>
      </c>
      <c r="P198" s="74">
        <f t="shared" si="32"/>
        <v>2380.6999999999998</v>
      </c>
      <c r="Q198" s="74">
        <f t="shared" si="37"/>
        <v>0</v>
      </c>
      <c r="R198" s="74">
        <f t="shared" si="33"/>
        <v>2380.6999999999998</v>
      </c>
      <c r="S198" s="74">
        <f t="shared" si="37"/>
        <v>0</v>
      </c>
      <c r="T198" s="74">
        <f t="shared" si="33"/>
        <v>2380.6999999999998</v>
      </c>
      <c r="U198" s="74">
        <f t="shared" si="37"/>
        <v>0</v>
      </c>
      <c r="V198" s="74">
        <f t="shared" si="34"/>
        <v>2380.6999999999998</v>
      </c>
      <c r="W198" s="74">
        <f t="shared" si="37"/>
        <v>46.6</v>
      </c>
      <c r="X198" s="74">
        <f t="shared" si="34"/>
        <v>2427.2999999999997</v>
      </c>
      <c r="Y198" s="74">
        <f t="shared" si="37"/>
        <v>0</v>
      </c>
      <c r="Z198" s="74">
        <f t="shared" si="34"/>
        <v>2427.2999999999997</v>
      </c>
    </row>
    <row r="199" spans="2:26" ht="42" x14ac:dyDescent="0.4">
      <c r="B199" s="12"/>
      <c r="C199" s="7"/>
      <c r="D199" s="39" t="s">
        <v>48</v>
      </c>
      <c r="E199" s="79" t="s">
        <v>63</v>
      </c>
      <c r="F199" s="79">
        <v>600</v>
      </c>
      <c r="G199" s="40">
        <v>5</v>
      </c>
      <c r="H199" s="74">
        <v>2380.6999999999998</v>
      </c>
      <c r="I199" s="74"/>
      <c r="J199" s="74">
        <f t="shared" si="19"/>
        <v>2380.6999999999998</v>
      </c>
      <c r="K199" s="74"/>
      <c r="L199" s="74">
        <f t="shared" si="30"/>
        <v>2380.6999999999998</v>
      </c>
      <c r="M199" s="74"/>
      <c r="N199" s="74">
        <f t="shared" si="31"/>
        <v>2380.6999999999998</v>
      </c>
      <c r="O199" s="74"/>
      <c r="P199" s="74">
        <f t="shared" si="32"/>
        <v>2380.6999999999998</v>
      </c>
      <c r="Q199" s="74"/>
      <c r="R199" s="74">
        <f t="shared" si="33"/>
        <v>2380.6999999999998</v>
      </c>
      <c r="S199" s="74"/>
      <c r="T199" s="74">
        <f t="shared" si="33"/>
        <v>2380.6999999999998</v>
      </c>
      <c r="U199" s="74"/>
      <c r="V199" s="74">
        <f t="shared" si="34"/>
        <v>2380.6999999999998</v>
      </c>
      <c r="W199" s="74">
        <v>46.6</v>
      </c>
      <c r="X199" s="74">
        <f t="shared" si="34"/>
        <v>2427.2999999999997</v>
      </c>
      <c r="Y199" s="74"/>
      <c r="Z199" s="74">
        <f t="shared" si="34"/>
        <v>2427.2999999999997</v>
      </c>
    </row>
    <row r="200" spans="2:26" ht="90" customHeight="1" x14ac:dyDescent="0.4">
      <c r="B200" s="12"/>
      <c r="C200" s="13">
        <v>7</v>
      </c>
      <c r="D200" s="9" t="s">
        <v>242</v>
      </c>
      <c r="E200" s="41" t="s">
        <v>64</v>
      </c>
      <c r="F200" s="41"/>
      <c r="G200" s="9"/>
      <c r="H200" s="73">
        <f>H201+H204+H207+H210+H213</f>
        <v>0</v>
      </c>
      <c r="I200" s="73">
        <f>I201+I204+I207+I210+I213</f>
        <v>0</v>
      </c>
      <c r="J200" s="73">
        <f t="shared" si="19"/>
        <v>0</v>
      </c>
      <c r="K200" s="73">
        <f>K201+K204+K207+K210+K213</f>
        <v>0</v>
      </c>
      <c r="L200" s="73">
        <f t="shared" si="30"/>
        <v>0</v>
      </c>
      <c r="M200" s="73">
        <f>M201+M204+M207+M210+M213</f>
        <v>130</v>
      </c>
      <c r="N200" s="73">
        <f t="shared" si="31"/>
        <v>130</v>
      </c>
      <c r="O200" s="73">
        <f>O201+O204+O207+O210+O213</f>
        <v>0</v>
      </c>
      <c r="P200" s="73">
        <f t="shared" si="32"/>
        <v>130</v>
      </c>
      <c r="Q200" s="73">
        <f>Q201+Q204+Q207+Q210+Q213</f>
        <v>0</v>
      </c>
      <c r="R200" s="73">
        <f t="shared" si="33"/>
        <v>130</v>
      </c>
      <c r="S200" s="73">
        <f>S201+S204+S207+S210+S213</f>
        <v>0</v>
      </c>
      <c r="T200" s="73">
        <f t="shared" si="33"/>
        <v>130</v>
      </c>
      <c r="U200" s="73">
        <f>U201+U204+U207+U210+U213</f>
        <v>0</v>
      </c>
      <c r="V200" s="73">
        <f t="shared" si="34"/>
        <v>130</v>
      </c>
      <c r="W200" s="73">
        <f>W201+W204+W207+W210+W213</f>
        <v>0</v>
      </c>
      <c r="X200" s="73">
        <f t="shared" si="34"/>
        <v>130</v>
      </c>
      <c r="Y200" s="73">
        <f>Y201+Y204+Y207+Y210+Y213</f>
        <v>0</v>
      </c>
      <c r="Z200" s="73">
        <f t="shared" si="34"/>
        <v>130</v>
      </c>
    </row>
    <row r="201" spans="2:26" ht="21" x14ac:dyDescent="0.4">
      <c r="B201" s="12"/>
      <c r="C201" s="7"/>
      <c r="D201" s="39" t="s">
        <v>241</v>
      </c>
      <c r="E201" s="79" t="s">
        <v>65</v>
      </c>
      <c r="F201" s="79"/>
      <c r="G201" s="39"/>
      <c r="H201" s="74">
        <f t="shared" ref="H201:Y202" si="38">H202</f>
        <v>0</v>
      </c>
      <c r="I201" s="74">
        <f t="shared" si="38"/>
        <v>0</v>
      </c>
      <c r="J201" s="74">
        <f t="shared" si="19"/>
        <v>0</v>
      </c>
      <c r="K201" s="74">
        <f t="shared" si="38"/>
        <v>0</v>
      </c>
      <c r="L201" s="74">
        <f t="shared" si="30"/>
        <v>0</v>
      </c>
      <c r="M201" s="74">
        <f t="shared" si="38"/>
        <v>0</v>
      </c>
      <c r="N201" s="74">
        <f t="shared" si="31"/>
        <v>0</v>
      </c>
      <c r="O201" s="74">
        <f t="shared" si="38"/>
        <v>0</v>
      </c>
      <c r="P201" s="74">
        <f t="shared" si="32"/>
        <v>0</v>
      </c>
      <c r="Q201" s="74">
        <f t="shared" si="38"/>
        <v>0</v>
      </c>
      <c r="R201" s="74">
        <f t="shared" si="33"/>
        <v>0</v>
      </c>
      <c r="S201" s="74">
        <f t="shared" si="38"/>
        <v>0</v>
      </c>
      <c r="T201" s="74">
        <f t="shared" si="33"/>
        <v>0</v>
      </c>
      <c r="U201" s="74">
        <f t="shared" si="38"/>
        <v>0</v>
      </c>
      <c r="V201" s="74">
        <f t="shared" si="34"/>
        <v>0</v>
      </c>
      <c r="W201" s="74">
        <f t="shared" si="38"/>
        <v>0</v>
      </c>
      <c r="X201" s="74">
        <f t="shared" si="34"/>
        <v>0</v>
      </c>
      <c r="Y201" s="74">
        <f t="shared" si="38"/>
        <v>0</v>
      </c>
      <c r="Z201" s="74">
        <f t="shared" si="34"/>
        <v>0</v>
      </c>
    </row>
    <row r="202" spans="2:26" ht="78" customHeight="1" x14ac:dyDescent="0.4">
      <c r="B202" s="12"/>
      <c r="C202" s="7"/>
      <c r="D202" s="39" t="s">
        <v>66</v>
      </c>
      <c r="E202" s="79" t="s">
        <v>67</v>
      </c>
      <c r="F202" s="79"/>
      <c r="G202" s="39"/>
      <c r="H202" s="74">
        <f t="shared" si="38"/>
        <v>0</v>
      </c>
      <c r="I202" s="74">
        <f t="shared" si="38"/>
        <v>0</v>
      </c>
      <c r="J202" s="74">
        <f t="shared" si="19"/>
        <v>0</v>
      </c>
      <c r="K202" s="74">
        <f t="shared" si="38"/>
        <v>0</v>
      </c>
      <c r="L202" s="74">
        <f t="shared" si="30"/>
        <v>0</v>
      </c>
      <c r="M202" s="74">
        <f t="shared" si="38"/>
        <v>0</v>
      </c>
      <c r="N202" s="74">
        <f t="shared" si="31"/>
        <v>0</v>
      </c>
      <c r="O202" s="74">
        <f t="shared" si="38"/>
        <v>0</v>
      </c>
      <c r="P202" s="74">
        <f t="shared" si="32"/>
        <v>0</v>
      </c>
      <c r="Q202" s="74">
        <f t="shared" si="38"/>
        <v>0</v>
      </c>
      <c r="R202" s="74">
        <f t="shared" si="33"/>
        <v>0</v>
      </c>
      <c r="S202" s="74">
        <f t="shared" si="38"/>
        <v>0</v>
      </c>
      <c r="T202" s="74">
        <f t="shared" si="33"/>
        <v>0</v>
      </c>
      <c r="U202" s="74">
        <f t="shared" si="38"/>
        <v>0</v>
      </c>
      <c r="V202" s="74">
        <f t="shared" si="34"/>
        <v>0</v>
      </c>
      <c r="W202" s="74">
        <f t="shared" si="38"/>
        <v>0</v>
      </c>
      <c r="X202" s="74">
        <f t="shared" si="34"/>
        <v>0</v>
      </c>
      <c r="Y202" s="74">
        <f t="shared" si="38"/>
        <v>0</v>
      </c>
      <c r="Z202" s="74">
        <f t="shared" si="34"/>
        <v>0</v>
      </c>
    </row>
    <row r="203" spans="2:26" ht="42" x14ac:dyDescent="0.4">
      <c r="B203" s="12"/>
      <c r="C203" s="7"/>
      <c r="D203" s="39" t="s">
        <v>14</v>
      </c>
      <c r="E203" s="79" t="s">
        <v>67</v>
      </c>
      <c r="F203" s="79">
        <v>200</v>
      </c>
      <c r="G203" s="39">
        <v>13</v>
      </c>
      <c r="H203" s="74"/>
      <c r="I203" s="74"/>
      <c r="J203" s="74">
        <f t="shared" si="19"/>
        <v>0</v>
      </c>
      <c r="K203" s="74"/>
      <c r="L203" s="74">
        <f t="shared" si="30"/>
        <v>0</v>
      </c>
      <c r="M203" s="74"/>
      <c r="N203" s="74">
        <f t="shared" si="31"/>
        <v>0</v>
      </c>
      <c r="O203" s="74"/>
      <c r="P203" s="74">
        <f t="shared" si="32"/>
        <v>0</v>
      </c>
      <c r="Q203" s="74"/>
      <c r="R203" s="74">
        <f t="shared" si="33"/>
        <v>0</v>
      </c>
      <c r="S203" s="74"/>
      <c r="T203" s="74">
        <f t="shared" si="33"/>
        <v>0</v>
      </c>
      <c r="U203" s="74"/>
      <c r="V203" s="74">
        <f t="shared" si="34"/>
        <v>0</v>
      </c>
      <c r="W203" s="74"/>
      <c r="X203" s="74">
        <f t="shared" si="34"/>
        <v>0</v>
      </c>
      <c r="Y203" s="74"/>
      <c r="Z203" s="74">
        <f t="shared" si="34"/>
        <v>0</v>
      </c>
    </row>
    <row r="204" spans="2:26" s="49" customFormat="1" ht="21" x14ac:dyDescent="0.4">
      <c r="B204" s="50"/>
      <c r="C204" s="7"/>
      <c r="D204" s="45" t="s">
        <v>363</v>
      </c>
      <c r="E204" s="79" t="s">
        <v>340</v>
      </c>
      <c r="F204" s="79"/>
      <c r="G204" s="39"/>
      <c r="H204" s="74">
        <f t="shared" ref="H204:Y205" si="39">H205</f>
        <v>0</v>
      </c>
      <c r="I204" s="74">
        <f t="shared" si="39"/>
        <v>0</v>
      </c>
      <c r="J204" s="74">
        <f t="shared" si="19"/>
        <v>0</v>
      </c>
      <c r="K204" s="74">
        <f t="shared" si="39"/>
        <v>0</v>
      </c>
      <c r="L204" s="74">
        <f t="shared" si="30"/>
        <v>0</v>
      </c>
      <c r="M204" s="74">
        <f t="shared" si="39"/>
        <v>0</v>
      </c>
      <c r="N204" s="74">
        <f t="shared" si="31"/>
        <v>0</v>
      </c>
      <c r="O204" s="74">
        <f t="shared" si="39"/>
        <v>0</v>
      </c>
      <c r="P204" s="74">
        <f t="shared" si="32"/>
        <v>0</v>
      </c>
      <c r="Q204" s="74">
        <f t="shared" si="39"/>
        <v>0</v>
      </c>
      <c r="R204" s="74">
        <f t="shared" si="33"/>
        <v>0</v>
      </c>
      <c r="S204" s="74">
        <f t="shared" si="39"/>
        <v>0</v>
      </c>
      <c r="T204" s="74">
        <f t="shared" si="33"/>
        <v>0</v>
      </c>
      <c r="U204" s="74">
        <f t="shared" si="39"/>
        <v>0</v>
      </c>
      <c r="V204" s="74">
        <f t="shared" si="34"/>
        <v>0</v>
      </c>
      <c r="W204" s="74">
        <f t="shared" si="39"/>
        <v>0</v>
      </c>
      <c r="X204" s="74">
        <f t="shared" si="34"/>
        <v>0</v>
      </c>
      <c r="Y204" s="74">
        <f t="shared" si="39"/>
        <v>0</v>
      </c>
      <c r="Z204" s="74">
        <f t="shared" si="34"/>
        <v>0</v>
      </c>
    </row>
    <row r="205" spans="2:26" s="49" customFormat="1" ht="63" x14ac:dyDescent="0.4">
      <c r="B205" s="50"/>
      <c r="C205" s="7"/>
      <c r="D205" s="21" t="s">
        <v>361</v>
      </c>
      <c r="E205" s="79" t="s">
        <v>341</v>
      </c>
      <c r="F205" s="79"/>
      <c r="G205" s="39"/>
      <c r="H205" s="74">
        <f t="shared" si="39"/>
        <v>0</v>
      </c>
      <c r="I205" s="74">
        <f t="shared" si="39"/>
        <v>0</v>
      </c>
      <c r="J205" s="74">
        <f t="shared" si="19"/>
        <v>0</v>
      </c>
      <c r="K205" s="74">
        <f t="shared" si="39"/>
        <v>0</v>
      </c>
      <c r="L205" s="74">
        <f t="shared" si="30"/>
        <v>0</v>
      </c>
      <c r="M205" s="74">
        <f t="shared" si="39"/>
        <v>0</v>
      </c>
      <c r="N205" s="74">
        <f t="shared" si="31"/>
        <v>0</v>
      </c>
      <c r="O205" s="74">
        <f t="shared" si="39"/>
        <v>0</v>
      </c>
      <c r="P205" s="74">
        <f t="shared" si="32"/>
        <v>0</v>
      </c>
      <c r="Q205" s="74">
        <f t="shared" si="39"/>
        <v>0</v>
      </c>
      <c r="R205" s="74">
        <f t="shared" si="33"/>
        <v>0</v>
      </c>
      <c r="S205" s="74">
        <f t="shared" si="39"/>
        <v>0</v>
      </c>
      <c r="T205" s="74">
        <f t="shared" si="33"/>
        <v>0</v>
      </c>
      <c r="U205" s="74">
        <f t="shared" si="39"/>
        <v>0</v>
      </c>
      <c r="V205" s="74">
        <f t="shared" si="34"/>
        <v>0</v>
      </c>
      <c r="W205" s="74">
        <f t="shared" si="39"/>
        <v>0</v>
      </c>
      <c r="X205" s="74">
        <f t="shared" si="34"/>
        <v>0</v>
      </c>
      <c r="Y205" s="74">
        <f t="shared" si="39"/>
        <v>0</v>
      </c>
      <c r="Z205" s="74">
        <f t="shared" si="34"/>
        <v>0</v>
      </c>
    </row>
    <row r="206" spans="2:26" s="49" customFormat="1" ht="42" x14ac:dyDescent="0.4">
      <c r="B206" s="50"/>
      <c r="C206" s="7"/>
      <c r="D206" s="45" t="s">
        <v>14</v>
      </c>
      <c r="E206" s="79" t="s">
        <v>341</v>
      </c>
      <c r="F206" s="79">
        <v>200</v>
      </c>
      <c r="G206" s="39"/>
      <c r="H206" s="74"/>
      <c r="I206" s="74"/>
      <c r="J206" s="74">
        <f t="shared" si="19"/>
        <v>0</v>
      </c>
      <c r="K206" s="74"/>
      <c r="L206" s="74">
        <f t="shared" si="30"/>
        <v>0</v>
      </c>
      <c r="M206" s="74"/>
      <c r="N206" s="74">
        <f t="shared" si="31"/>
        <v>0</v>
      </c>
      <c r="O206" s="74"/>
      <c r="P206" s="74">
        <f t="shared" si="32"/>
        <v>0</v>
      </c>
      <c r="Q206" s="74"/>
      <c r="R206" s="74">
        <f t="shared" si="33"/>
        <v>0</v>
      </c>
      <c r="S206" s="74"/>
      <c r="T206" s="74">
        <f t="shared" si="33"/>
        <v>0</v>
      </c>
      <c r="U206" s="74"/>
      <c r="V206" s="74">
        <f t="shared" si="34"/>
        <v>0</v>
      </c>
      <c r="W206" s="74"/>
      <c r="X206" s="74">
        <f t="shared" si="34"/>
        <v>0</v>
      </c>
      <c r="Y206" s="74"/>
      <c r="Z206" s="74">
        <f t="shared" si="34"/>
        <v>0</v>
      </c>
    </row>
    <row r="207" spans="2:26" ht="55.95" customHeight="1" x14ac:dyDescent="0.4">
      <c r="B207" s="12"/>
      <c r="C207" s="7"/>
      <c r="D207" s="39" t="s">
        <v>240</v>
      </c>
      <c r="E207" s="79" t="s">
        <v>68</v>
      </c>
      <c r="F207" s="79"/>
      <c r="G207" s="39"/>
      <c r="H207" s="74">
        <f t="shared" ref="H207:Y208" si="40">H208</f>
        <v>0</v>
      </c>
      <c r="I207" s="74">
        <f t="shared" si="40"/>
        <v>0</v>
      </c>
      <c r="J207" s="74">
        <f t="shared" ref="J207:J274" si="41">H207+I207</f>
        <v>0</v>
      </c>
      <c r="K207" s="74">
        <f t="shared" si="40"/>
        <v>0</v>
      </c>
      <c r="L207" s="74">
        <f t="shared" si="30"/>
        <v>0</v>
      </c>
      <c r="M207" s="74">
        <f t="shared" si="40"/>
        <v>130</v>
      </c>
      <c r="N207" s="74">
        <f t="shared" si="31"/>
        <v>130</v>
      </c>
      <c r="O207" s="74">
        <f t="shared" si="40"/>
        <v>0</v>
      </c>
      <c r="P207" s="74">
        <f t="shared" si="32"/>
        <v>130</v>
      </c>
      <c r="Q207" s="74">
        <f t="shared" si="40"/>
        <v>0</v>
      </c>
      <c r="R207" s="74">
        <f t="shared" si="33"/>
        <v>130</v>
      </c>
      <c r="S207" s="74">
        <f t="shared" si="40"/>
        <v>0</v>
      </c>
      <c r="T207" s="74">
        <f t="shared" si="33"/>
        <v>130</v>
      </c>
      <c r="U207" s="74">
        <f t="shared" si="40"/>
        <v>0</v>
      </c>
      <c r="V207" s="74">
        <f t="shared" si="34"/>
        <v>130</v>
      </c>
      <c r="W207" s="74">
        <f t="shared" si="40"/>
        <v>0</v>
      </c>
      <c r="X207" s="74">
        <f t="shared" si="34"/>
        <v>130</v>
      </c>
      <c r="Y207" s="74">
        <f t="shared" si="40"/>
        <v>0</v>
      </c>
      <c r="Z207" s="74">
        <f t="shared" si="34"/>
        <v>130</v>
      </c>
    </row>
    <row r="208" spans="2:26" ht="69.75" customHeight="1" x14ac:dyDescent="0.4">
      <c r="B208" s="12"/>
      <c r="C208" s="7"/>
      <c r="D208" s="39" t="s">
        <v>66</v>
      </c>
      <c r="E208" s="79" t="s">
        <v>69</v>
      </c>
      <c r="F208" s="79"/>
      <c r="G208" s="39"/>
      <c r="H208" s="74">
        <f t="shared" si="40"/>
        <v>0</v>
      </c>
      <c r="I208" s="74">
        <f t="shared" si="40"/>
        <v>0</v>
      </c>
      <c r="J208" s="74">
        <f t="shared" si="41"/>
        <v>0</v>
      </c>
      <c r="K208" s="74">
        <f t="shared" si="40"/>
        <v>0</v>
      </c>
      <c r="L208" s="74">
        <f t="shared" si="30"/>
        <v>0</v>
      </c>
      <c r="M208" s="74">
        <f t="shared" si="40"/>
        <v>130</v>
      </c>
      <c r="N208" s="74">
        <f t="shared" si="31"/>
        <v>130</v>
      </c>
      <c r="O208" s="74">
        <f t="shared" si="40"/>
        <v>0</v>
      </c>
      <c r="P208" s="74">
        <f t="shared" si="32"/>
        <v>130</v>
      </c>
      <c r="Q208" s="74">
        <f t="shared" si="40"/>
        <v>0</v>
      </c>
      <c r="R208" s="74">
        <f t="shared" si="33"/>
        <v>130</v>
      </c>
      <c r="S208" s="74">
        <f t="shared" si="40"/>
        <v>0</v>
      </c>
      <c r="T208" s="74">
        <f t="shared" si="33"/>
        <v>130</v>
      </c>
      <c r="U208" s="74">
        <f t="shared" si="40"/>
        <v>0</v>
      </c>
      <c r="V208" s="74">
        <f t="shared" si="34"/>
        <v>130</v>
      </c>
      <c r="W208" s="74">
        <f t="shared" si="40"/>
        <v>0</v>
      </c>
      <c r="X208" s="74">
        <f t="shared" si="34"/>
        <v>130</v>
      </c>
      <c r="Y208" s="74">
        <f t="shared" si="40"/>
        <v>0</v>
      </c>
      <c r="Z208" s="74">
        <f t="shared" si="34"/>
        <v>130</v>
      </c>
    </row>
    <row r="209" spans="2:26" ht="42" x14ac:dyDescent="0.4">
      <c r="B209" s="12"/>
      <c r="C209" s="7"/>
      <c r="D209" s="39" t="s">
        <v>14</v>
      </c>
      <c r="E209" s="79" t="s">
        <v>69</v>
      </c>
      <c r="F209" s="79">
        <v>200</v>
      </c>
      <c r="G209" s="39">
        <v>13</v>
      </c>
      <c r="H209" s="74"/>
      <c r="I209" s="74"/>
      <c r="J209" s="74">
        <f t="shared" si="41"/>
        <v>0</v>
      </c>
      <c r="K209" s="74"/>
      <c r="L209" s="74">
        <f t="shared" si="30"/>
        <v>0</v>
      </c>
      <c r="M209" s="74">
        <v>130</v>
      </c>
      <c r="N209" s="74">
        <f t="shared" si="31"/>
        <v>130</v>
      </c>
      <c r="O209" s="74"/>
      <c r="P209" s="74">
        <f t="shared" si="32"/>
        <v>130</v>
      </c>
      <c r="Q209" s="74"/>
      <c r="R209" s="74">
        <f t="shared" si="33"/>
        <v>130</v>
      </c>
      <c r="S209" s="74"/>
      <c r="T209" s="74">
        <f t="shared" si="33"/>
        <v>130</v>
      </c>
      <c r="U209" s="74"/>
      <c r="V209" s="74">
        <f t="shared" si="34"/>
        <v>130</v>
      </c>
      <c r="W209" s="74"/>
      <c r="X209" s="74">
        <f t="shared" si="34"/>
        <v>130</v>
      </c>
      <c r="Y209" s="74"/>
      <c r="Z209" s="74">
        <f t="shared" si="34"/>
        <v>130</v>
      </c>
    </row>
    <row r="210" spans="2:26" s="49" customFormat="1" ht="21" x14ac:dyDescent="0.4">
      <c r="B210" s="50"/>
      <c r="C210" s="7"/>
      <c r="D210" s="45" t="s">
        <v>360</v>
      </c>
      <c r="E210" s="79" t="s">
        <v>342</v>
      </c>
      <c r="F210" s="79"/>
      <c r="G210" s="39"/>
      <c r="H210" s="74">
        <f t="shared" ref="H210:Y211" si="42">H211</f>
        <v>0</v>
      </c>
      <c r="I210" s="74">
        <f t="shared" si="42"/>
        <v>0</v>
      </c>
      <c r="J210" s="74">
        <f t="shared" si="41"/>
        <v>0</v>
      </c>
      <c r="K210" s="74">
        <f t="shared" si="42"/>
        <v>0</v>
      </c>
      <c r="L210" s="74">
        <f t="shared" si="30"/>
        <v>0</v>
      </c>
      <c r="M210" s="74">
        <f t="shared" si="42"/>
        <v>0</v>
      </c>
      <c r="N210" s="74">
        <f t="shared" si="31"/>
        <v>0</v>
      </c>
      <c r="O210" s="74">
        <f t="shared" si="42"/>
        <v>0</v>
      </c>
      <c r="P210" s="74">
        <f t="shared" si="32"/>
        <v>0</v>
      </c>
      <c r="Q210" s="74">
        <f t="shared" si="42"/>
        <v>0</v>
      </c>
      <c r="R210" s="74">
        <f t="shared" si="33"/>
        <v>0</v>
      </c>
      <c r="S210" s="74">
        <f t="shared" si="42"/>
        <v>0</v>
      </c>
      <c r="T210" s="74">
        <f t="shared" si="33"/>
        <v>0</v>
      </c>
      <c r="U210" s="74">
        <f t="shared" si="42"/>
        <v>0</v>
      </c>
      <c r="V210" s="74">
        <f t="shared" si="34"/>
        <v>0</v>
      </c>
      <c r="W210" s="74">
        <f t="shared" si="42"/>
        <v>0</v>
      </c>
      <c r="X210" s="74">
        <f t="shared" si="34"/>
        <v>0</v>
      </c>
      <c r="Y210" s="74">
        <f t="shared" si="42"/>
        <v>0</v>
      </c>
      <c r="Z210" s="74">
        <f t="shared" si="34"/>
        <v>0</v>
      </c>
    </row>
    <row r="211" spans="2:26" s="49" customFormat="1" ht="63" x14ac:dyDescent="0.4">
      <c r="B211" s="50"/>
      <c r="C211" s="7"/>
      <c r="D211" s="21" t="s">
        <v>361</v>
      </c>
      <c r="E211" s="79" t="s">
        <v>343</v>
      </c>
      <c r="F211" s="79"/>
      <c r="G211" s="39"/>
      <c r="H211" s="74">
        <f t="shared" si="42"/>
        <v>0</v>
      </c>
      <c r="I211" s="74">
        <f t="shared" si="42"/>
        <v>0</v>
      </c>
      <c r="J211" s="74">
        <f t="shared" si="41"/>
        <v>0</v>
      </c>
      <c r="K211" s="74">
        <f t="shared" si="42"/>
        <v>0</v>
      </c>
      <c r="L211" s="74">
        <f t="shared" si="30"/>
        <v>0</v>
      </c>
      <c r="M211" s="74">
        <f t="shared" si="42"/>
        <v>0</v>
      </c>
      <c r="N211" s="74">
        <f t="shared" si="31"/>
        <v>0</v>
      </c>
      <c r="O211" s="74">
        <f t="shared" si="42"/>
        <v>0</v>
      </c>
      <c r="P211" s="74">
        <f t="shared" si="32"/>
        <v>0</v>
      </c>
      <c r="Q211" s="74">
        <f t="shared" si="42"/>
        <v>0</v>
      </c>
      <c r="R211" s="74">
        <f t="shared" si="33"/>
        <v>0</v>
      </c>
      <c r="S211" s="74">
        <f t="shared" si="42"/>
        <v>0</v>
      </c>
      <c r="T211" s="74">
        <f t="shared" si="33"/>
        <v>0</v>
      </c>
      <c r="U211" s="74">
        <f t="shared" si="42"/>
        <v>0</v>
      </c>
      <c r="V211" s="74">
        <f t="shared" si="34"/>
        <v>0</v>
      </c>
      <c r="W211" s="74">
        <f t="shared" si="42"/>
        <v>0</v>
      </c>
      <c r="X211" s="74">
        <f t="shared" si="34"/>
        <v>0</v>
      </c>
      <c r="Y211" s="74">
        <f t="shared" si="42"/>
        <v>0</v>
      </c>
      <c r="Z211" s="74">
        <f t="shared" si="34"/>
        <v>0</v>
      </c>
    </row>
    <row r="212" spans="2:26" s="49" customFormat="1" ht="42" x14ac:dyDescent="0.4">
      <c r="B212" s="50"/>
      <c r="C212" s="7"/>
      <c r="D212" s="45" t="s">
        <v>14</v>
      </c>
      <c r="E212" s="79" t="s">
        <v>343</v>
      </c>
      <c r="F212" s="79">
        <v>200</v>
      </c>
      <c r="G212" s="39"/>
      <c r="H212" s="74"/>
      <c r="I212" s="74"/>
      <c r="J212" s="74">
        <f t="shared" si="41"/>
        <v>0</v>
      </c>
      <c r="K212" s="74"/>
      <c r="L212" s="74">
        <f t="shared" si="30"/>
        <v>0</v>
      </c>
      <c r="M212" s="74"/>
      <c r="N212" s="74">
        <f t="shared" si="31"/>
        <v>0</v>
      </c>
      <c r="O212" s="74"/>
      <c r="P212" s="74">
        <f t="shared" si="32"/>
        <v>0</v>
      </c>
      <c r="Q212" s="74"/>
      <c r="R212" s="74">
        <f t="shared" si="33"/>
        <v>0</v>
      </c>
      <c r="S212" s="74"/>
      <c r="T212" s="74">
        <f t="shared" si="33"/>
        <v>0</v>
      </c>
      <c r="U212" s="74"/>
      <c r="V212" s="74">
        <f t="shared" si="34"/>
        <v>0</v>
      </c>
      <c r="W212" s="74"/>
      <c r="X212" s="74">
        <f t="shared" si="34"/>
        <v>0</v>
      </c>
      <c r="Y212" s="74"/>
      <c r="Z212" s="74">
        <f t="shared" si="34"/>
        <v>0</v>
      </c>
    </row>
    <row r="213" spans="2:26" s="49" customFormat="1" ht="42" x14ac:dyDescent="0.4">
      <c r="B213" s="50"/>
      <c r="C213" s="7"/>
      <c r="D213" s="45" t="s">
        <v>362</v>
      </c>
      <c r="E213" s="79" t="s">
        <v>344</v>
      </c>
      <c r="F213" s="79"/>
      <c r="G213" s="39"/>
      <c r="H213" s="74">
        <f t="shared" ref="H213:Y214" si="43">H214</f>
        <v>0</v>
      </c>
      <c r="I213" s="74">
        <f t="shared" si="43"/>
        <v>0</v>
      </c>
      <c r="J213" s="74">
        <f t="shared" si="41"/>
        <v>0</v>
      </c>
      <c r="K213" s="74">
        <f t="shared" si="43"/>
        <v>0</v>
      </c>
      <c r="L213" s="74">
        <f t="shared" si="30"/>
        <v>0</v>
      </c>
      <c r="M213" s="74">
        <f t="shared" si="43"/>
        <v>0</v>
      </c>
      <c r="N213" s="74">
        <f t="shared" si="31"/>
        <v>0</v>
      </c>
      <c r="O213" s="74">
        <f t="shared" si="43"/>
        <v>0</v>
      </c>
      <c r="P213" s="74">
        <f t="shared" si="32"/>
        <v>0</v>
      </c>
      <c r="Q213" s="74">
        <f t="shared" si="43"/>
        <v>0</v>
      </c>
      <c r="R213" s="74">
        <f t="shared" si="33"/>
        <v>0</v>
      </c>
      <c r="S213" s="74">
        <f t="shared" si="43"/>
        <v>0</v>
      </c>
      <c r="T213" s="74">
        <f t="shared" si="33"/>
        <v>0</v>
      </c>
      <c r="U213" s="74">
        <f t="shared" si="43"/>
        <v>0</v>
      </c>
      <c r="V213" s="74">
        <f t="shared" si="34"/>
        <v>0</v>
      </c>
      <c r="W213" s="74">
        <f t="shared" si="43"/>
        <v>0</v>
      </c>
      <c r="X213" s="74">
        <f t="shared" si="34"/>
        <v>0</v>
      </c>
      <c r="Y213" s="74">
        <f t="shared" si="43"/>
        <v>0</v>
      </c>
      <c r="Z213" s="74">
        <f t="shared" si="34"/>
        <v>0</v>
      </c>
    </row>
    <row r="214" spans="2:26" s="49" customFormat="1" ht="63" x14ac:dyDescent="0.4">
      <c r="B214" s="50"/>
      <c r="C214" s="7"/>
      <c r="D214" s="21" t="s">
        <v>361</v>
      </c>
      <c r="E214" s="79" t="s">
        <v>345</v>
      </c>
      <c r="F214" s="79"/>
      <c r="G214" s="39"/>
      <c r="H214" s="74">
        <f t="shared" si="43"/>
        <v>0</v>
      </c>
      <c r="I214" s="74">
        <f t="shared" si="43"/>
        <v>0</v>
      </c>
      <c r="J214" s="74">
        <f t="shared" si="41"/>
        <v>0</v>
      </c>
      <c r="K214" s="74">
        <f t="shared" si="43"/>
        <v>0</v>
      </c>
      <c r="L214" s="74">
        <f t="shared" si="30"/>
        <v>0</v>
      </c>
      <c r="M214" s="74">
        <f t="shared" si="43"/>
        <v>0</v>
      </c>
      <c r="N214" s="74">
        <f t="shared" si="31"/>
        <v>0</v>
      </c>
      <c r="O214" s="74">
        <f t="shared" si="43"/>
        <v>0</v>
      </c>
      <c r="P214" s="74">
        <f t="shared" si="32"/>
        <v>0</v>
      </c>
      <c r="Q214" s="74">
        <f t="shared" si="43"/>
        <v>0</v>
      </c>
      <c r="R214" s="74">
        <f t="shared" si="33"/>
        <v>0</v>
      </c>
      <c r="S214" s="74">
        <f t="shared" si="43"/>
        <v>0</v>
      </c>
      <c r="T214" s="74">
        <f t="shared" si="33"/>
        <v>0</v>
      </c>
      <c r="U214" s="74">
        <f t="shared" si="43"/>
        <v>0</v>
      </c>
      <c r="V214" s="74">
        <f t="shared" si="34"/>
        <v>0</v>
      </c>
      <c r="W214" s="74">
        <f t="shared" si="43"/>
        <v>0</v>
      </c>
      <c r="X214" s="74">
        <f t="shared" si="34"/>
        <v>0</v>
      </c>
      <c r="Y214" s="74">
        <f t="shared" si="43"/>
        <v>0</v>
      </c>
      <c r="Z214" s="74">
        <f t="shared" si="34"/>
        <v>0</v>
      </c>
    </row>
    <row r="215" spans="2:26" s="49" customFormat="1" ht="42" x14ac:dyDescent="0.4">
      <c r="B215" s="50"/>
      <c r="C215" s="7"/>
      <c r="D215" s="45" t="s">
        <v>14</v>
      </c>
      <c r="E215" s="79" t="s">
        <v>345</v>
      </c>
      <c r="F215" s="79">
        <v>200</v>
      </c>
      <c r="G215" s="39"/>
      <c r="H215" s="74"/>
      <c r="I215" s="74"/>
      <c r="J215" s="74">
        <f t="shared" si="41"/>
        <v>0</v>
      </c>
      <c r="K215" s="74"/>
      <c r="L215" s="74">
        <f t="shared" si="30"/>
        <v>0</v>
      </c>
      <c r="M215" s="74"/>
      <c r="N215" s="74">
        <f t="shared" si="31"/>
        <v>0</v>
      </c>
      <c r="O215" s="74"/>
      <c r="P215" s="74">
        <f t="shared" si="32"/>
        <v>0</v>
      </c>
      <c r="Q215" s="74"/>
      <c r="R215" s="74">
        <f t="shared" si="33"/>
        <v>0</v>
      </c>
      <c r="S215" s="74"/>
      <c r="T215" s="74">
        <f t="shared" si="33"/>
        <v>0</v>
      </c>
      <c r="U215" s="74"/>
      <c r="V215" s="74">
        <f t="shared" si="34"/>
        <v>0</v>
      </c>
      <c r="W215" s="74"/>
      <c r="X215" s="74">
        <f t="shared" si="34"/>
        <v>0</v>
      </c>
      <c r="Y215" s="74"/>
      <c r="Z215" s="74">
        <f t="shared" si="34"/>
        <v>0</v>
      </c>
    </row>
    <row r="216" spans="2:26" ht="70.5" customHeight="1" x14ac:dyDescent="0.4">
      <c r="B216" s="12"/>
      <c r="C216" s="13">
        <v>8</v>
      </c>
      <c r="D216" s="9" t="s">
        <v>257</v>
      </c>
      <c r="E216" s="41" t="s">
        <v>70</v>
      </c>
      <c r="F216" s="41"/>
      <c r="G216" s="15"/>
      <c r="H216" s="73">
        <f>H217+H221+H225</f>
        <v>8531.6999999999989</v>
      </c>
      <c r="I216" s="73">
        <f>I217+I221+I225</f>
        <v>0</v>
      </c>
      <c r="J216" s="73">
        <f t="shared" si="41"/>
        <v>8531.6999999999989</v>
      </c>
      <c r="K216" s="73">
        <f>K217+K221+K225</f>
        <v>0</v>
      </c>
      <c r="L216" s="73">
        <f t="shared" si="30"/>
        <v>8531.6999999999989</v>
      </c>
      <c r="M216" s="73">
        <f>M217+M221+M225</f>
        <v>0</v>
      </c>
      <c r="N216" s="73">
        <f t="shared" si="31"/>
        <v>8531.6999999999989</v>
      </c>
      <c r="O216" s="73">
        <f>O217+O221+O225</f>
        <v>643</v>
      </c>
      <c r="P216" s="73">
        <f t="shared" si="32"/>
        <v>9174.6999999999989</v>
      </c>
      <c r="Q216" s="73">
        <f>Q217+Q221+Q225</f>
        <v>0</v>
      </c>
      <c r="R216" s="73">
        <f t="shared" si="33"/>
        <v>9174.6999999999989</v>
      </c>
      <c r="S216" s="73">
        <f>S217+S221+S225</f>
        <v>0</v>
      </c>
      <c r="T216" s="73">
        <f t="shared" si="33"/>
        <v>9174.6999999999989</v>
      </c>
      <c r="U216" s="73">
        <f>U217+U221+U225</f>
        <v>0</v>
      </c>
      <c r="V216" s="73">
        <f t="shared" si="34"/>
        <v>9174.6999999999989</v>
      </c>
      <c r="W216" s="73">
        <f>W217+W221+W225</f>
        <v>365.6</v>
      </c>
      <c r="X216" s="73">
        <f t="shared" si="34"/>
        <v>9540.2999999999993</v>
      </c>
      <c r="Y216" s="73">
        <f>Y217+Y221+Y225</f>
        <v>0</v>
      </c>
      <c r="Z216" s="73">
        <f t="shared" si="34"/>
        <v>9540.2999999999993</v>
      </c>
    </row>
    <row r="217" spans="2:26" ht="42" x14ac:dyDescent="0.4">
      <c r="B217" s="12"/>
      <c r="C217" s="7"/>
      <c r="D217" s="39" t="s">
        <v>239</v>
      </c>
      <c r="E217" s="79" t="s">
        <v>71</v>
      </c>
      <c r="F217" s="79"/>
      <c r="G217" s="40"/>
      <c r="H217" s="74">
        <f>H218</f>
        <v>1331.6</v>
      </c>
      <c r="I217" s="74">
        <f>I218</f>
        <v>0</v>
      </c>
      <c r="J217" s="74">
        <f t="shared" si="41"/>
        <v>1331.6</v>
      </c>
      <c r="K217" s="74">
        <f>K218</f>
        <v>0</v>
      </c>
      <c r="L217" s="74">
        <f t="shared" si="30"/>
        <v>1331.6</v>
      </c>
      <c r="M217" s="74">
        <f>M218</f>
        <v>0</v>
      </c>
      <c r="N217" s="74">
        <f t="shared" si="31"/>
        <v>1331.6</v>
      </c>
      <c r="O217" s="74">
        <f>O218</f>
        <v>0</v>
      </c>
      <c r="P217" s="74">
        <f t="shared" si="32"/>
        <v>1331.6</v>
      </c>
      <c r="Q217" s="74">
        <f>Q218</f>
        <v>0</v>
      </c>
      <c r="R217" s="74">
        <f t="shared" si="33"/>
        <v>1331.6</v>
      </c>
      <c r="S217" s="74">
        <f>S218</f>
        <v>0</v>
      </c>
      <c r="T217" s="74">
        <f t="shared" si="33"/>
        <v>1331.6</v>
      </c>
      <c r="U217" s="74">
        <f>U218</f>
        <v>0</v>
      </c>
      <c r="V217" s="74">
        <f t="shared" si="34"/>
        <v>1331.6</v>
      </c>
      <c r="W217" s="74">
        <f>W218</f>
        <v>0</v>
      </c>
      <c r="X217" s="74">
        <f t="shared" si="34"/>
        <v>1331.6</v>
      </c>
      <c r="Y217" s="74">
        <f>Y218</f>
        <v>0</v>
      </c>
      <c r="Z217" s="74">
        <f t="shared" si="34"/>
        <v>1331.6</v>
      </c>
    </row>
    <row r="218" spans="2:26" ht="21" x14ac:dyDescent="0.4">
      <c r="B218" s="12"/>
      <c r="C218" s="7"/>
      <c r="D218" s="39" t="s">
        <v>72</v>
      </c>
      <c r="E218" s="79" t="s">
        <v>73</v>
      </c>
      <c r="F218" s="79"/>
      <c r="G218" s="40"/>
      <c r="H218" s="74">
        <f>H219+H220</f>
        <v>1331.6</v>
      </c>
      <c r="I218" s="74">
        <f>I219+I220</f>
        <v>0</v>
      </c>
      <c r="J218" s="74">
        <f t="shared" si="41"/>
        <v>1331.6</v>
      </c>
      <c r="K218" s="74">
        <f>K219+K220</f>
        <v>0</v>
      </c>
      <c r="L218" s="74">
        <f t="shared" si="30"/>
        <v>1331.6</v>
      </c>
      <c r="M218" s="74">
        <f>M219+M220</f>
        <v>0</v>
      </c>
      <c r="N218" s="74">
        <f t="shared" si="31"/>
        <v>1331.6</v>
      </c>
      <c r="O218" s="74">
        <f>O219+O220</f>
        <v>0</v>
      </c>
      <c r="P218" s="74">
        <f t="shared" si="32"/>
        <v>1331.6</v>
      </c>
      <c r="Q218" s="74">
        <f>Q219+Q220</f>
        <v>0</v>
      </c>
      <c r="R218" s="74">
        <f t="shared" si="33"/>
        <v>1331.6</v>
      </c>
      <c r="S218" s="74">
        <f>S219+S220</f>
        <v>0</v>
      </c>
      <c r="T218" s="74">
        <f t="shared" si="33"/>
        <v>1331.6</v>
      </c>
      <c r="U218" s="74">
        <f>U219+U220</f>
        <v>0</v>
      </c>
      <c r="V218" s="74">
        <f t="shared" si="34"/>
        <v>1331.6</v>
      </c>
      <c r="W218" s="74">
        <f>W219+W220</f>
        <v>0</v>
      </c>
      <c r="X218" s="74">
        <f t="shared" si="34"/>
        <v>1331.6</v>
      </c>
      <c r="Y218" s="74">
        <f>Y219+Y220</f>
        <v>0</v>
      </c>
      <c r="Z218" s="74">
        <f t="shared" si="34"/>
        <v>1331.6</v>
      </c>
    </row>
    <row r="219" spans="2:26" ht="42" x14ac:dyDescent="0.4">
      <c r="B219" s="12"/>
      <c r="C219" s="7"/>
      <c r="D219" s="39" t="s">
        <v>14</v>
      </c>
      <c r="E219" s="79" t="s">
        <v>75</v>
      </c>
      <c r="F219" s="79">
        <v>200</v>
      </c>
      <c r="G219" s="40">
        <v>7</v>
      </c>
      <c r="H219" s="74">
        <v>1206</v>
      </c>
      <c r="I219" s="74"/>
      <c r="J219" s="74">
        <f t="shared" si="41"/>
        <v>1206</v>
      </c>
      <c r="K219" s="74"/>
      <c r="L219" s="74">
        <f t="shared" si="30"/>
        <v>1206</v>
      </c>
      <c r="M219" s="74"/>
      <c r="N219" s="74">
        <f t="shared" si="31"/>
        <v>1206</v>
      </c>
      <c r="O219" s="74"/>
      <c r="P219" s="74">
        <f t="shared" si="32"/>
        <v>1206</v>
      </c>
      <c r="Q219" s="74"/>
      <c r="R219" s="74">
        <f t="shared" si="33"/>
        <v>1206</v>
      </c>
      <c r="S219" s="74"/>
      <c r="T219" s="74">
        <f t="shared" si="33"/>
        <v>1206</v>
      </c>
      <c r="U219" s="74"/>
      <c r="V219" s="74">
        <f t="shared" si="34"/>
        <v>1206</v>
      </c>
      <c r="W219" s="74"/>
      <c r="X219" s="74">
        <f t="shared" si="34"/>
        <v>1206</v>
      </c>
      <c r="Y219" s="74"/>
      <c r="Z219" s="74">
        <f t="shared" si="34"/>
        <v>1206</v>
      </c>
    </row>
    <row r="220" spans="2:26" ht="21" x14ac:dyDescent="0.4">
      <c r="B220" s="12"/>
      <c r="C220" s="7"/>
      <c r="D220" s="39" t="s">
        <v>15</v>
      </c>
      <c r="E220" s="79" t="s">
        <v>75</v>
      </c>
      <c r="F220" s="79">
        <v>300</v>
      </c>
      <c r="G220" s="40">
        <v>7</v>
      </c>
      <c r="H220" s="74">
        <v>125.6</v>
      </c>
      <c r="I220" s="74"/>
      <c r="J220" s="74">
        <f t="shared" si="41"/>
        <v>125.6</v>
      </c>
      <c r="K220" s="74"/>
      <c r="L220" s="74">
        <f t="shared" si="30"/>
        <v>125.6</v>
      </c>
      <c r="M220" s="74"/>
      <c r="N220" s="74">
        <f t="shared" si="31"/>
        <v>125.6</v>
      </c>
      <c r="O220" s="74"/>
      <c r="P220" s="74">
        <f t="shared" si="32"/>
        <v>125.6</v>
      </c>
      <c r="Q220" s="74"/>
      <c r="R220" s="74">
        <f t="shared" si="33"/>
        <v>125.6</v>
      </c>
      <c r="S220" s="74"/>
      <c r="T220" s="74">
        <f t="shared" si="33"/>
        <v>125.6</v>
      </c>
      <c r="U220" s="74"/>
      <c r="V220" s="74">
        <f t="shared" si="34"/>
        <v>125.6</v>
      </c>
      <c r="W220" s="74"/>
      <c r="X220" s="74">
        <f t="shared" si="34"/>
        <v>125.6</v>
      </c>
      <c r="Y220" s="74"/>
      <c r="Z220" s="74">
        <f t="shared" si="34"/>
        <v>125.6</v>
      </c>
    </row>
    <row r="221" spans="2:26" ht="42" x14ac:dyDescent="0.4">
      <c r="B221" s="12"/>
      <c r="C221" s="7"/>
      <c r="D221" s="39" t="s">
        <v>269</v>
      </c>
      <c r="E221" s="79" t="s">
        <v>76</v>
      </c>
      <c r="F221" s="79"/>
      <c r="G221" s="40"/>
      <c r="H221" s="74">
        <f>H222</f>
        <v>355</v>
      </c>
      <c r="I221" s="74">
        <f>I222</f>
        <v>0</v>
      </c>
      <c r="J221" s="74">
        <f t="shared" si="41"/>
        <v>355</v>
      </c>
      <c r="K221" s="74">
        <f>K222</f>
        <v>0</v>
      </c>
      <c r="L221" s="74">
        <f t="shared" si="30"/>
        <v>355</v>
      </c>
      <c r="M221" s="74">
        <f>M222</f>
        <v>0</v>
      </c>
      <c r="N221" s="74">
        <f t="shared" si="31"/>
        <v>355</v>
      </c>
      <c r="O221" s="74">
        <f>O222</f>
        <v>0</v>
      </c>
      <c r="P221" s="74">
        <f t="shared" si="32"/>
        <v>355</v>
      </c>
      <c r="Q221" s="74">
        <f>Q222</f>
        <v>0</v>
      </c>
      <c r="R221" s="74">
        <f t="shared" si="33"/>
        <v>355</v>
      </c>
      <c r="S221" s="74">
        <f>S222</f>
        <v>0</v>
      </c>
      <c r="T221" s="74">
        <f t="shared" si="33"/>
        <v>355</v>
      </c>
      <c r="U221" s="74">
        <f>U222</f>
        <v>0</v>
      </c>
      <c r="V221" s="74">
        <f t="shared" si="34"/>
        <v>355</v>
      </c>
      <c r="W221" s="74">
        <f>W222</f>
        <v>222</v>
      </c>
      <c r="X221" s="74">
        <f t="shared" si="34"/>
        <v>577</v>
      </c>
      <c r="Y221" s="74">
        <f>Y222</f>
        <v>0</v>
      </c>
      <c r="Z221" s="74">
        <f t="shared" si="34"/>
        <v>577</v>
      </c>
    </row>
    <row r="222" spans="2:26" ht="21" x14ac:dyDescent="0.4">
      <c r="B222" s="12"/>
      <c r="C222" s="7"/>
      <c r="D222" s="39" t="s">
        <v>72</v>
      </c>
      <c r="E222" s="79" t="s">
        <v>77</v>
      </c>
      <c r="F222" s="79"/>
      <c r="G222" s="40"/>
      <c r="H222" s="74">
        <f>H223+H224</f>
        <v>355</v>
      </c>
      <c r="I222" s="74">
        <f>I223+I224</f>
        <v>0</v>
      </c>
      <c r="J222" s="74">
        <f t="shared" si="41"/>
        <v>355</v>
      </c>
      <c r="K222" s="74">
        <f>K223+K224</f>
        <v>0</v>
      </c>
      <c r="L222" s="74">
        <f t="shared" si="30"/>
        <v>355</v>
      </c>
      <c r="M222" s="74">
        <f>M223+M224</f>
        <v>0</v>
      </c>
      <c r="N222" s="74">
        <f t="shared" si="31"/>
        <v>355</v>
      </c>
      <c r="O222" s="74">
        <f>O223+O224</f>
        <v>0</v>
      </c>
      <c r="P222" s="74">
        <f t="shared" si="32"/>
        <v>355</v>
      </c>
      <c r="Q222" s="74">
        <f>Q223+Q224</f>
        <v>0</v>
      </c>
      <c r="R222" s="74">
        <f t="shared" si="33"/>
        <v>355</v>
      </c>
      <c r="S222" s="74">
        <f>S223+S224</f>
        <v>0</v>
      </c>
      <c r="T222" s="74">
        <f t="shared" si="33"/>
        <v>355</v>
      </c>
      <c r="U222" s="74">
        <f>U223+U224</f>
        <v>0</v>
      </c>
      <c r="V222" s="74">
        <f t="shared" si="34"/>
        <v>355</v>
      </c>
      <c r="W222" s="74">
        <f>W223+W224</f>
        <v>222</v>
      </c>
      <c r="X222" s="74">
        <f t="shared" si="34"/>
        <v>577</v>
      </c>
      <c r="Y222" s="74">
        <f>Y223+Y224</f>
        <v>0</v>
      </c>
      <c r="Z222" s="74">
        <f t="shared" si="34"/>
        <v>577</v>
      </c>
    </row>
    <row r="223" spans="2:26" ht="101.25" customHeight="1" x14ac:dyDescent="0.4">
      <c r="B223" s="12"/>
      <c r="C223" s="7"/>
      <c r="D223" s="39" t="s">
        <v>74</v>
      </c>
      <c r="E223" s="79" t="s">
        <v>77</v>
      </c>
      <c r="F223" s="79">
        <v>100</v>
      </c>
      <c r="G223" s="40">
        <v>7</v>
      </c>
      <c r="H223" s="74">
        <v>222.2</v>
      </c>
      <c r="I223" s="74"/>
      <c r="J223" s="74">
        <f t="shared" si="41"/>
        <v>222.2</v>
      </c>
      <c r="K223" s="74"/>
      <c r="L223" s="74">
        <f t="shared" si="30"/>
        <v>222.2</v>
      </c>
      <c r="M223" s="74"/>
      <c r="N223" s="74">
        <f t="shared" si="31"/>
        <v>222.2</v>
      </c>
      <c r="O223" s="74"/>
      <c r="P223" s="74">
        <f t="shared" si="32"/>
        <v>222.2</v>
      </c>
      <c r="Q223" s="74"/>
      <c r="R223" s="74">
        <f t="shared" si="33"/>
        <v>222.2</v>
      </c>
      <c r="S223" s="74"/>
      <c r="T223" s="74">
        <f t="shared" si="33"/>
        <v>222.2</v>
      </c>
      <c r="U223" s="74"/>
      <c r="V223" s="74">
        <f t="shared" si="34"/>
        <v>222.2</v>
      </c>
      <c r="W223" s="74">
        <v>222</v>
      </c>
      <c r="X223" s="74">
        <f t="shared" si="34"/>
        <v>444.2</v>
      </c>
      <c r="Y223" s="74"/>
      <c r="Z223" s="74">
        <f t="shared" si="34"/>
        <v>444.2</v>
      </c>
    </row>
    <row r="224" spans="2:26" ht="50.25" customHeight="1" x14ac:dyDescent="0.4">
      <c r="B224" s="12"/>
      <c r="C224" s="7"/>
      <c r="D224" s="39" t="s">
        <v>14</v>
      </c>
      <c r="E224" s="79" t="s">
        <v>77</v>
      </c>
      <c r="F224" s="79">
        <v>200</v>
      </c>
      <c r="G224" s="40">
        <v>7</v>
      </c>
      <c r="H224" s="74">
        <v>132.80000000000001</v>
      </c>
      <c r="I224" s="74"/>
      <c r="J224" s="74">
        <f t="shared" si="41"/>
        <v>132.80000000000001</v>
      </c>
      <c r="K224" s="74"/>
      <c r="L224" s="74">
        <f t="shared" si="30"/>
        <v>132.80000000000001</v>
      </c>
      <c r="M224" s="74"/>
      <c r="N224" s="74">
        <f t="shared" si="31"/>
        <v>132.80000000000001</v>
      </c>
      <c r="O224" s="74"/>
      <c r="P224" s="74">
        <f t="shared" si="32"/>
        <v>132.80000000000001</v>
      </c>
      <c r="Q224" s="74"/>
      <c r="R224" s="74">
        <f t="shared" si="33"/>
        <v>132.80000000000001</v>
      </c>
      <c r="S224" s="74"/>
      <c r="T224" s="74">
        <f t="shared" si="33"/>
        <v>132.80000000000001</v>
      </c>
      <c r="U224" s="74"/>
      <c r="V224" s="74">
        <f t="shared" si="34"/>
        <v>132.80000000000001</v>
      </c>
      <c r="W224" s="74"/>
      <c r="X224" s="74">
        <f t="shared" si="34"/>
        <v>132.80000000000001</v>
      </c>
      <c r="Y224" s="74"/>
      <c r="Z224" s="74">
        <f t="shared" si="34"/>
        <v>132.80000000000001</v>
      </c>
    </row>
    <row r="225" spans="2:26" ht="105" customHeight="1" x14ac:dyDescent="0.4">
      <c r="B225" s="12"/>
      <c r="C225" s="7"/>
      <c r="D225" s="39" t="s">
        <v>238</v>
      </c>
      <c r="E225" s="79" t="s">
        <v>78</v>
      </c>
      <c r="F225" s="79"/>
      <c r="G225" s="40"/>
      <c r="H225" s="74">
        <f>H226+H230</f>
        <v>6845.0999999999995</v>
      </c>
      <c r="I225" s="74">
        <f>I226+I230</f>
        <v>0</v>
      </c>
      <c r="J225" s="74">
        <f t="shared" si="41"/>
        <v>6845.0999999999995</v>
      </c>
      <c r="K225" s="74">
        <f>K226+K230</f>
        <v>0</v>
      </c>
      <c r="L225" s="74">
        <f t="shared" si="30"/>
        <v>6845.0999999999995</v>
      </c>
      <c r="M225" s="74">
        <f>M226+M230</f>
        <v>0</v>
      </c>
      <c r="N225" s="74">
        <f t="shared" si="31"/>
        <v>6845.0999999999995</v>
      </c>
      <c r="O225" s="74">
        <f>O226+O230</f>
        <v>643</v>
      </c>
      <c r="P225" s="74">
        <f t="shared" si="32"/>
        <v>7488.0999999999995</v>
      </c>
      <c r="Q225" s="74">
        <f>Q226+Q230</f>
        <v>0</v>
      </c>
      <c r="R225" s="74">
        <f t="shared" si="33"/>
        <v>7488.0999999999995</v>
      </c>
      <c r="S225" s="74">
        <f>S226+S230</f>
        <v>0</v>
      </c>
      <c r="T225" s="74">
        <f t="shared" si="33"/>
        <v>7488.0999999999995</v>
      </c>
      <c r="U225" s="74">
        <f>U226+U230</f>
        <v>0</v>
      </c>
      <c r="V225" s="74">
        <f t="shared" si="34"/>
        <v>7488.0999999999995</v>
      </c>
      <c r="W225" s="74">
        <f>W226+W230</f>
        <v>143.6</v>
      </c>
      <c r="X225" s="74">
        <f t="shared" si="34"/>
        <v>7631.7</v>
      </c>
      <c r="Y225" s="74">
        <f>Y226+Y230</f>
        <v>0</v>
      </c>
      <c r="Z225" s="74">
        <f t="shared" si="34"/>
        <v>7631.7</v>
      </c>
    </row>
    <row r="226" spans="2:26" ht="46.5" customHeight="1" x14ac:dyDescent="0.4">
      <c r="B226" s="12"/>
      <c r="C226" s="7"/>
      <c r="D226" s="39" t="s">
        <v>79</v>
      </c>
      <c r="E226" s="79" t="s">
        <v>80</v>
      </c>
      <c r="F226" s="79"/>
      <c r="G226" s="40"/>
      <c r="H226" s="74">
        <f>H227+H228+H229</f>
        <v>4918.7</v>
      </c>
      <c r="I226" s="74">
        <f>I227+I228+I229</f>
        <v>0</v>
      </c>
      <c r="J226" s="73">
        <f t="shared" si="41"/>
        <v>4918.7</v>
      </c>
      <c r="K226" s="74">
        <f>K227+K228+K229</f>
        <v>0</v>
      </c>
      <c r="L226" s="73">
        <f t="shared" si="30"/>
        <v>4918.7</v>
      </c>
      <c r="M226" s="74">
        <f>M227+M228+M229</f>
        <v>0</v>
      </c>
      <c r="N226" s="73">
        <f t="shared" si="31"/>
        <v>4918.7</v>
      </c>
      <c r="O226" s="74">
        <f>O227+O228+O229</f>
        <v>643</v>
      </c>
      <c r="P226" s="73">
        <f t="shared" si="32"/>
        <v>5561.7</v>
      </c>
      <c r="Q226" s="74">
        <f>Q227+Q228+Q229</f>
        <v>0</v>
      </c>
      <c r="R226" s="73">
        <f t="shared" si="33"/>
        <v>5561.7</v>
      </c>
      <c r="S226" s="74">
        <f>S227+S228+S229</f>
        <v>0</v>
      </c>
      <c r="T226" s="73">
        <f t="shared" si="33"/>
        <v>5561.7</v>
      </c>
      <c r="U226" s="74">
        <f>U227+U228+U229</f>
        <v>0</v>
      </c>
      <c r="V226" s="73">
        <f t="shared" si="34"/>
        <v>5561.7</v>
      </c>
      <c r="W226" s="74">
        <f>W227+W228+W229</f>
        <v>107.8</v>
      </c>
      <c r="X226" s="73">
        <f t="shared" si="34"/>
        <v>5669.5</v>
      </c>
      <c r="Y226" s="74">
        <f>Y227+Y228+Y229</f>
        <v>0</v>
      </c>
      <c r="Z226" s="73">
        <f t="shared" si="34"/>
        <v>5669.5</v>
      </c>
    </row>
    <row r="227" spans="2:26" ht="115.5" customHeight="1" x14ac:dyDescent="0.4">
      <c r="B227" s="12"/>
      <c r="C227" s="7"/>
      <c r="D227" s="39" t="s">
        <v>74</v>
      </c>
      <c r="E227" s="79" t="s">
        <v>80</v>
      </c>
      <c r="F227" s="79">
        <v>100</v>
      </c>
      <c r="G227" s="40">
        <v>7</v>
      </c>
      <c r="H227" s="74">
        <v>4586.8</v>
      </c>
      <c r="I227" s="74"/>
      <c r="J227" s="74">
        <f t="shared" si="41"/>
        <v>4586.8</v>
      </c>
      <c r="K227" s="74"/>
      <c r="L227" s="74">
        <f t="shared" si="30"/>
        <v>4586.8</v>
      </c>
      <c r="M227" s="74"/>
      <c r="N227" s="74">
        <f t="shared" si="31"/>
        <v>4586.8</v>
      </c>
      <c r="O227" s="74">
        <v>643</v>
      </c>
      <c r="P227" s="74">
        <f t="shared" si="32"/>
        <v>5229.8</v>
      </c>
      <c r="Q227" s="74"/>
      <c r="R227" s="74">
        <f t="shared" si="33"/>
        <v>5229.8</v>
      </c>
      <c r="S227" s="74"/>
      <c r="T227" s="74">
        <f t="shared" si="33"/>
        <v>5229.8</v>
      </c>
      <c r="U227" s="74"/>
      <c r="V227" s="74">
        <f t="shared" si="34"/>
        <v>5229.8</v>
      </c>
      <c r="W227" s="74">
        <v>107.8</v>
      </c>
      <c r="X227" s="74">
        <f t="shared" si="34"/>
        <v>5337.6</v>
      </c>
      <c r="Y227" s="74"/>
      <c r="Z227" s="74">
        <f t="shared" si="34"/>
        <v>5337.6</v>
      </c>
    </row>
    <row r="228" spans="2:26" ht="42" x14ac:dyDescent="0.4">
      <c r="B228" s="12"/>
      <c r="C228" s="7"/>
      <c r="D228" s="39" t="s">
        <v>208</v>
      </c>
      <c r="E228" s="79" t="s">
        <v>80</v>
      </c>
      <c r="F228" s="79">
        <v>200</v>
      </c>
      <c r="G228" s="40">
        <v>7</v>
      </c>
      <c r="H228" s="74">
        <v>329.2</v>
      </c>
      <c r="I228" s="74"/>
      <c r="J228" s="74">
        <f t="shared" si="41"/>
        <v>329.2</v>
      </c>
      <c r="K228" s="74"/>
      <c r="L228" s="74">
        <f t="shared" si="30"/>
        <v>329.2</v>
      </c>
      <c r="M228" s="74"/>
      <c r="N228" s="74">
        <f t="shared" si="31"/>
        <v>329.2</v>
      </c>
      <c r="O228" s="74"/>
      <c r="P228" s="74">
        <f t="shared" si="32"/>
        <v>329.2</v>
      </c>
      <c r="Q228" s="74"/>
      <c r="R228" s="74">
        <f t="shared" si="33"/>
        <v>329.2</v>
      </c>
      <c r="S228" s="74"/>
      <c r="T228" s="74">
        <f t="shared" si="33"/>
        <v>329.2</v>
      </c>
      <c r="U228" s="74"/>
      <c r="V228" s="74">
        <f t="shared" si="34"/>
        <v>329.2</v>
      </c>
      <c r="W228" s="74"/>
      <c r="X228" s="74">
        <f t="shared" si="34"/>
        <v>329.2</v>
      </c>
      <c r="Y228" s="74"/>
      <c r="Z228" s="74">
        <f t="shared" si="34"/>
        <v>329.2</v>
      </c>
    </row>
    <row r="229" spans="2:26" ht="21" x14ac:dyDescent="0.4">
      <c r="B229" s="12"/>
      <c r="C229" s="7"/>
      <c r="D229" s="39" t="s">
        <v>18</v>
      </c>
      <c r="E229" s="79" t="s">
        <v>80</v>
      </c>
      <c r="F229" s="79">
        <v>800</v>
      </c>
      <c r="G229" s="40">
        <v>7</v>
      </c>
      <c r="H229" s="74">
        <v>2.7</v>
      </c>
      <c r="I229" s="74"/>
      <c r="J229" s="74">
        <f t="shared" si="41"/>
        <v>2.7</v>
      </c>
      <c r="K229" s="74"/>
      <c r="L229" s="74">
        <f t="shared" si="30"/>
        <v>2.7</v>
      </c>
      <c r="M229" s="74"/>
      <c r="N229" s="74">
        <f t="shared" si="31"/>
        <v>2.7</v>
      </c>
      <c r="O229" s="74"/>
      <c r="P229" s="74">
        <f t="shared" si="32"/>
        <v>2.7</v>
      </c>
      <c r="Q229" s="74"/>
      <c r="R229" s="74">
        <f t="shared" si="33"/>
        <v>2.7</v>
      </c>
      <c r="S229" s="74"/>
      <c r="T229" s="74">
        <f t="shared" si="33"/>
        <v>2.7</v>
      </c>
      <c r="U229" s="74"/>
      <c r="V229" s="74">
        <f t="shared" si="34"/>
        <v>2.7</v>
      </c>
      <c r="W229" s="74"/>
      <c r="X229" s="74">
        <f t="shared" si="34"/>
        <v>2.7</v>
      </c>
      <c r="Y229" s="74"/>
      <c r="Z229" s="74">
        <f t="shared" si="34"/>
        <v>2.7</v>
      </c>
    </row>
    <row r="230" spans="2:26" ht="21" x14ac:dyDescent="0.4">
      <c r="B230" s="12"/>
      <c r="C230" s="7"/>
      <c r="D230" s="39" t="s">
        <v>90</v>
      </c>
      <c r="E230" s="79" t="s">
        <v>81</v>
      </c>
      <c r="F230" s="79"/>
      <c r="G230" s="40"/>
      <c r="H230" s="74">
        <f>H231+H232</f>
        <v>1926.3999999999999</v>
      </c>
      <c r="I230" s="74">
        <f>I231+I232</f>
        <v>0</v>
      </c>
      <c r="J230" s="74">
        <f t="shared" si="41"/>
        <v>1926.3999999999999</v>
      </c>
      <c r="K230" s="74">
        <f>K231+K232</f>
        <v>0</v>
      </c>
      <c r="L230" s="74">
        <f t="shared" si="30"/>
        <v>1926.3999999999999</v>
      </c>
      <c r="M230" s="74">
        <f>M231+M232</f>
        <v>0</v>
      </c>
      <c r="N230" s="74">
        <f t="shared" si="31"/>
        <v>1926.3999999999999</v>
      </c>
      <c r="O230" s="74">
        <f>O231+O232</f>
        <v>0</v>
      </c>
      <c r="P230" s="74">
        <f t="shared" si="32"/>
        <v>1926.3999999999999</v>
      </c>
      <c r="Q230" s="74">
        <f>Q231+Q232</f>
        <v>0</v>
      </c>
      <c r="R230" s="74">
        <f t="shared" si="33"/>
        <v>1926.3999999999999</v>
      </c>
      <c r="S230" s="74">
        <f>S231+S232</f>
        <v>0</v>
      </c>
      <c r="T230" s="74">
        <f t="shared" si="33"/>
        <v>1926.3999999999999</v>
      </c>
      <c r="U230" s="74">
        <f>U231+U232</f>
        <v>0</v>
      </c>
      <c r="V230" s="74">
        <f t="shared" si="34"/>
        <v>1926.3999999999999</v>
      </c>
      <c r="W230" s="74">
        <f>W231+W232</f>
        <v>35.799999999999997</v>
      </c>
      <c r="X230" s="74">
        <f t="shared" si="34"/>
        <v>1962.1999999999998</v>
      </c>
      <c r="Y230" s="74">
        <f>Y231+Y232</f>
        <v>0</v>
      </c>
      <c r="Z230" s="74">
        <f t="shared" si="34"/>
        <v>1962.1999999999998</v>
      </c>
    </row>
    <row r="231" spans="2:26" ht="120.75" customHeight="1" x14ac:dyDescent="0.4">
      <c r="B231" s="12"/>
      <c r="C231" s="7"/>
      <c r="D231" s="39" t="s">
        <v>74</v>
      </c>
      <c r="E231" s="79" t="s">
        <v>81</v>
      </c>
      <c r="F231" s="79">
        <v>100</v>
      </c>
      <c r="G231" s="40">
        <v>9</v>
      </c>
      <c r="H231" s="74">
        <v>1835.6</v>
      </c>
      <c r="I231" s="74"/>
      <c r="J231" s="74">
        <f t="shared" si="41"/>
        <v>1835.6</v>
      </c>
      <c r="K231" s="74"/>
      <c r="L231" s="74">
        <f t="shared" si="30"/>
        <v>1835.6</v>
      </c>
      <c r="M231" s="74"/>
      <c r="N231" s="74">
        <f t="shared" si="31"/>
        <v>1835.6</v>
      </c>
      <c r="O231" s="74"/>
      <c r="P231" s="74">
        <f t="shared" si="32"/>
        <v>1835.6</v>
      </c>
      <c r="Q231" s="74"/>
      <c r="R231" s="74">
        <f t="shared" si="33"/>
        <v>1835.6</v>
      </c>
      <c r="S231" s="74"/>
      <c r="T231" s="74">
        <f t="shared" si="33"/>
        <v>1835.6</v>
      </c>
      <c r="U231" s="74"/>
      <c r="V231" s="74">
        <f t="shared" si="34"/>
        <v>1835.6</v>
      </c>
      <c r="W231" s="74">
        <v>35.799999999999997</v>
      </c>
      <c r="X231" s="74">
        <f t="shared" si="34"/>
        <v>1871.3999999999999</v>
      </c>
      <c r="Y231" s="74"/>
      <c r="Z231" s="74">
        <f t="shared" si="34"/>
        <v>1871.3999999999999</v>
      </c>
    </row>
    <row r="232" spans="2:26" ht="42" x14ac:dyDescent="0.4">
      <c r="B232" s="12"/>
      <c r="C232" s="7"/>
      <c r="D232" s="39" t="s">
        <v>14</v>
      </c>
      <c r="E232" s="79" t="s">
        <v>81</v>
      </c>
      <c r="F232" s="79">
        <v>200</v>
      </c>
      <c r="G232" s="40">
        <v>9</v>
      </c>
      <c r="H232" s="74">
        <v>90.8</v>
      </c>
      <c r="I232" s="74"/>
      <c r="J232" s="74">
        <f t="shared" si="41"/>
        <v>90.8</v>
      </c>
      <c r="K232" s="74"/>
      <c r="L232" s="74">
        <f t="shared" si="30"/>
        <v>90.8</v>
      </c>
      <c r="M232" s="74"/>
      <c r="N232" s="74">
        <f t="shared" si="31"/>
        <v>90.8</v>
      </c>
      <c r="O232" s="74"/>
      <c r="P232" s="74">
        <f t="shared" si="32"/>
        <v>90.8</v>
      </c>
      <c r="Q232" s="74"/>
      <c r="R232" s="74">
        <f t="shared" si="33"/>
        <v>90.8</v>
      </c>
      <c r="S232" s="74"/>
      <c r="T232" s="74">
        <f t="shared" si="33"/>
        <v>90.8</v>
      </c>
      <c r="U232" s="74"/>
      <c r="V232" s="74">
        <f t="shared" si="34"/>
        <v>90.8</v>
      </c>
      <c r="W232" s="74"/>
      <c r="X232" s="74">
        <f t="shared" si="34"/>
        <v>90.8</v>
      </c>
      <c r="Y232" s="74"/>
      <c r="Z232" s="74">
        <f t="shared" si="34"/>
        <v>90.8</v>
      </c>
    </row>
    <row r="233" spans="2:26" ht="40.799999999999997" x14ac:dyDescent="0.4">
      <c r="B233" s="12"/>
      <c r="C233" s="13">
        <v>9</v>
      </c>
      <c r="D233" s="9" t="s">
        <v>237</v>
      </c>
      <c r="E233" s="41" t="s">
        <v>82</v>
      </c>
      <c r="F233" s="41"/>
      <c r="G233" s="9"/>
      <c r="H233" s="73">
        <f>H234+H250+H255</f>
        <v>45306.9</v>
      </c>
      <c r="I233" s="73">
        <f>I234+I250+I255</f>
        <v>0</v>
      </c>
      <c r="J233" s="73">
        <f t="shared" si="41"/>
        <v>45306.9</v>
      </c>
      <c r="K233" s="73">
        <f>K234+K250+K255</f>
        <v>0</v>
      </c>
      <c r="L233" s="73">
        <f t="shared" si="30"/>
        <v>45306.9</v>
      </c>
      <c r="M233" s="73">
        <f>M234+M250+M255</f>
        <v>10330.6</v>
      </c>
      <c r="N233" s="73">
        <f t="shared" si="31"/>
        <v>55637.5</v>
      </c>
      <c r="O233" s="73">
        <f>O234+O250+O255</f>
        <v>0</v>
      </c>
      <c r="P233" s="73">
        <f t="shared" si="32"/>
        <v>55637.5</v>
      </c>
      <c r="Q233" s="73">
        <f>Q234+Q250+Q255</f>
        <v>59.3</v>
      </c>
      <c r="R233" s="73">
        <f t="shared" si="33"/>
        <v>55696.800000000003</v>
      </c>
      <c r="S233" s="73">
        <f>S234+S250+S255</f>
        <v>674.7</v>
      </c>
      <c r="T233" s="73">
        <f t="shared" si="33"/>
        <v>56371.5</v>
      </c>
      <c r="U233" s="73">
        <f>U234+U250+U255</f>
        <v>0</v>
      </c>
      <c r="V233" s="73">
        <f t="shared" si="34"/>
        <v>56371.5</v>
      </c>
      <c r="W233" s="73">
        <f>W234+W250+W255</f>
        <v>-1193.5000000000002</v>
      </c>
      <c r="X233" s="73">
        <f t="shared" si="34"/>
        <v>55178</v>
      </c>
      <c r="Y233" s="73">
        <f>Y234+Y250+Y255</f>
        <v>0</v>
      </c>
      <c r="Z233" s="73">
        <f t="shared" si="34"/>
        <v>55178</v>
      </c>
    </row>
    <row r="234" spans="2:26" ht="42" x14ac:dyDescent="0.4">
      <c r="B234" s="12"/>
      <c r="C234" s="7"/>
      <c r="D234" s="39" t="s">
        <v>270</v>
      </c>
      <c r="E234" s="79" t="s">
        <v>83</v>
      </c>
      <c r="F234" s="79"/>
      <c r="G234" s="39"/>
      <c r="H234" s="74">
        <f>H235+H238+H240+H242+H248</f>
        <v>42467</v>
      </c>
      <c r="I234" s="74">
        <f>I235+I238+I240+I242+I248</f>
        <v>0</v>
      </c>
      <c r="J234" s="74">
        <f t="shared" si="41"/>
        <v>42467</v>
      </c>
      <c r="K234" s="74">
        <f>K235+K238+K240+K242+K248</f>
        <v>99.3</v>
      </c>
      <c r="L234" s="74">
        <f t="shared" si="30"/>
        <v>42566.3</v>
      </c>
      <c r="M234" s="74">
        <f>M235+M238+M240+M242+M248</f>
        <v>10330.6</v>
      </c>
      <c r="N234" s="74">
        <f t="shared" si="31"/>
        <v>52896.9</v>
      </c>
      <c r="O234" s="74">
        <f>O235+O238+O240+O242+O248</f>
        <v>0</v>
      </c>
      <c r="P234" s="74">
        <f t="shared" si="32"/>
        <v>52896.9</v>
      </c>
      <c r="Q234" s="74">
        <f>Q235+Q238+Q240+Q242+Q248</f>
        <v>0</v>
      </c>
      <c r="R234" s="74">
        <f t="shared" si="33"/>
        <v>52896.9</v>
      </c>
      <c r="S234" s="74">
        <f>S235+S238+S240+S242+S248+S244+S246</f>
        <v>674.7</v>
      </c>
      <c r="T234" s="74">
        <f t="shared" si="33"/>
        <v>53571.6</v>
      </c>
      <c r="U234" s="74">
        <f>U235+U238+U240+U242+U248+U244+U246</f>
        <v>0</v>
      </c>
      <c r="V234" s="74">
        <f t="shared" si="34"/>
        <v>53571.6</v>
      </c>
      <c r="W234" s="74">
        <f>W235+W238+W240+W242+W248+W244+W246</f>
        <v>-1229.3000000000002</v>
      </c>
      <c r="X234" s="74">
        <f t="shared" si="34"/>
        <v>52342.299999999996</v>
      </c>
      <c r="Y234" s="74">
        <f>Y235+Y238+Y240+Y242+Y248+Y244+Y246</f>
        <v>0</v>
      </c>
      <c r="Z234" s="74">
        <f t="shared" si="34"/>
        <v>52342.299999999996</v>
      </c>
    </row>
    <row r="235" spans="2:26" ht="67.5" customHeight="1" x14ac:dyDescent="0.4">
      <c r="B235" s="12"/>
      <c r="C235" s="7"/>
      <c r="D235" s="39" t="s">
        <v>79</v>
      </c>
      <c r="E235" s="79" t="s">
        <v>84</v>
      </c>
      <c r="F235" s="79"/>
      <c r="G235" s="39"/>
      <c r="H235" s="74">
        <f>H236+H237</f>
        <v>39716.5</v>
      </c>
      <c r="I235" s="74">
        <f>I236+I237</f>
        <v>0</v>
      </c>
      <c r="J235" s="74">
        <f t="shared" si="41"/>
        <v>39716.5</v>
      </c>
      <c r="K235" s="74">
        <f>K236+K237</f>
        <v>0</v>
      </c>
      <c r="L235" s="74">
        <f t="shared" si="30"/>
        <v>39716.5</v>
      </c>
      <c r="M235" s="74">
        <f>M236+M237</f>
        <v>10208.9</v>
      </c>
      <c r="N235" s="74">
        <f t="shared" si="31"/>
        <v>49925.4</v>
      </c>
      <c r="O235" s="74">
        <f>O236+O237</f>
        <v>0</v>
      </c>
      <c r="P235" s="74">
        <f t="shared" si="32"/>
        <v>49925.4</v>
      </c>
      <c r="Q235" s="74">
        <f>Q236+Q237</f>
        <v>0</v>
      </c>
      <c r="R235" s="74">
        <f t="shared" si="33"/>
        <v>49925.4</v>
      </c>
      <c r="S235" s="74">
        <f>S236+S237</f>
        <v>0</v>
      </c>
      <c r="T235" s="74">
        <f t="shared" si="33"/>
        <v>49925.4</v>
      </c>
      <c r="U235" s="74">
        <f>U236+U237</f>
        <v>0</v>
      </c>
      <c r="V235" s="74">
        <f t="shared" si="34"/>
        <v>49925.4</v>
      </c>
      <c r="W235" s="74">
        <f>W236+W237</f>
        <v>-1229.3000000000002</v>
      </c>
      <c r="X235" s="74">
        <f t="shared" si="34"/>
        <v>48696.1</v>
      </c>
      <c r="Y235" s="74">
        <f>Y236+Y237</f>
        <v>0</v>
      </c>
      <c r="Z235" s="74">
        <f t="shared" si="34"/>
        <v>48696.1</v>
      </c>
    </row>
    <row r="236" spans="2:26" ht="21" x14ac:dyDescent="0.4">
      <c r="B236" s="12"/>
      <c r="C236" s="148"/>
      <c r="D236" s="194" t="s">
        <v>9</v>
      </c>
      <c r="E236" s="169" t="s">
        <v>84</v>
      </c>
      <c r="F236" s="169">
        <v>600</v>
      </c>
      <c r="G236" s="39">
        <v>1</v>
      </c>
      <c r="H236" s="74">
        <v>21789.1</v>
      </c>
      <c r="I236" s="74"/>
      <c r="J236" s="74">
        <f t="shared" si="41"/>
        <v>21789.1</v>
      </c>
      <c r="K236" s="74"/>
      <c r="L236" s="74">
        <f t="shared" si="30"/>
        <v>21789.1</v>
      </c>
      <c r="M236" s="74">
        <v>10208.9</v>
      </c>
      <c r="N236" s="74">
        <f t="shared" si="31"/>
        <v>31998</v>
      </c>
      <c r="O236" s="74"/>
      <c r="P236" s="74">
        <f t="shared" si="32"/>
        <v>31998</v>
      </c>
      <c r="Q236" s="74"/>
      <c r="R236" s="74">
        <f t="shared" si="33"/>
        <v>31998</v>
      </c>
      <c r="S236" s="74"/>
      <c r="T236" s="74">
        <f t="shared" si="33"/>
        <v>31998</v>
      </c>
      <c r="U236" s="74"/>
      <c r="V236" s="74">
        <f t="shared" si="34"/>
        <v>31998</v>
      </c>
      <c r="W236" s="74">
        <v>-1567.7</v>
      </c>
      <c r="X236" s="74">
        <f t="shared" si="34"/>
        <v>30430.3</v>
      </c>
      <c r="Y236" s="74"/>
      <c r="Z236" s="74">
        <f t="shared" si="34"/>
        <v>30430.3</v>
      </c>
    </row>
    <row r="237" spans="2:26" ht="48.6" customHeight="1" x14ac:dyDescent="0.4">
      <c r="B237" s="12"/>
      <c r="C237" s="148"/>
      <c r="D237" s="195"/>
      <c r="E237" s="169"/>
      <c r="F237" s="169"/>
      <c r="G237" s="39">
        <v>2</v>
      </c>
      <c r="H237" s="74">
        <v>17927.400000000001</v>
      </c>
      <c r="I237" s="74"/>
      <c r="J237" s="74">
        <f t="shared" si="41"/>
        <v>17927.400000000001</v>
      </c>
      <c r="K237" s="74"/>
      <c r="L237" s="74">
        <f t="shared" si="30"/>
        <v>17927.400000000001</v>
      </c>
      <c r="M237" s="74"/>
      <c r="N237" s="74">
        <f t="shared" si="31"/>
        <v>17927.400000000001</v>
      </c>
      <c r="O237" s="74"/>
      <c r="P237" s="74">
        <f t="shared" si="32"/>
        <v>17927.400000000001</v>
      </c>
      <c r="Q237" s="74"/>
      <c r="R237" s="74">
        <f t="shared" si="33"/>
        <v>17927.400000000001</v>
      </c>
      <c r="S237" s="74"/>
      <c r="T237" s="74">
        <f t="shared" si="33"/>
        <v>17927.400000000001</v>
      </c>
      <c r="U237" s="74"/>
      <c r="V237" s="74">
        <f t="shared" si="34"/>
        <v>17927.400000000001</v>
      </c>
      <c r="W237" s="74">
        <v>338.4</v>
      </c>
      <c r="X237" s="74">
        <f t="shared" si="34"/>
        <v>18265.800000000003</v>
      </c>
      <c r="Y237" s="74"/>
      <c r="Z237" s="74">
        <f t="shared" si="34"/>
        <v>18265.800000000003</v>
      </c>
    </row>
    <row r="238" spans="2:26" s="49" customFormat="1" ht="42" x14ac:dyDescent="0.4">
      <c r="B238" s="50"/>
      <c r="C238" s="81"/>
      <c r="D238" s="58" t="s">
        <v>321</v>
      </c>
      <c r="E238" s="79" t="s">
        <v>322</v>
      </c>
      <c r="F238" s="79"/>
      <c r="G238" s="39"/>
      <c r="H238" s="74">
        <f>H239</f>
        <v>1489.9</v>
      </c>
      <c r="I238" s="74">
        <f>I239</f>
        <v>0</v>
      </c>
      <c r="J238" s="74">
        <f t="shared" si="41"/>
        <v>1489.9</v>
      </c>
      <c r="K238" s="74">
        <f>K239</f>
        <v>99.3</v>
      </c>
      <c r="L238" s="74">
        <f t="shared" si="30"/>
        <v>1589.2</v>
      </c>
      <c r="M238" s="74">
        <f>M239</f>
        <v>0</v>
      </c>
      <c r="N238" s="74">
        <f t="shared" si="31"/>
        <v>1589.2</v>
      </c>
      <c r="O238" s="74">
        <f>O239</f>
        <v>0</v>
      </c>
      <c r="P238" s="74">
        <f t="shared" si="32"/>
        <v>1589.2</v>
      </c>
      <c r="Q238" s="74">
        <f>Q239</f>
        <v>0</v>
      </c>
      <c r="R238" s="74">
        <f t="shared" si="33"/>
        <v>1589.2</v>
      </c>
      <c r="S238" s="74">
        <f>S239</f>
        <v>0</v>
      </c>
      <c r="T238" s="74">
        <f t="shared" si="33"/>
        <v>1589.2</v>
      </c>
      <c r="U238" s="74">
        <f>U239</f>
        <v>0</v>
      </c>
      <c r="V238" s="74">
        <f t="shared" si="34"/>
        <v>1589.2</v>
      </c>
      <c r="W238" s="74">
        <f>W239</f>
        <v>0</v>
      </c>
      <c r="X238" s="74">
        <f t="shared" si="34"/>
        <v>1589.2</v>
      </c>
      <c r="Y238" s="74">
        <f>Y239</f>
        <v>0</v>
      </c>
      <c r="Z238" s="74">
        <f t="shared" si="34"/>
        <v>1589.2</v>
      </c>
    </row>
    <row r="239" spans="2:26" s="49" customFormat="1" ht="42" x14ac:dyDescent="0.4">
      <c r="B239" s="50"/>
      <c r="C239" s="81"/>
      <c r="D239" s="58" t="s">
        <v>20</v>
      </c>
      <c r="E239" s="79" t="s">
        <v>322</v>
      </c>
      <c r="F239" s="79">
        <v>600</v>
      </c>
      <c r="G239" s="39"/>
      <c r="H239" s="74">
        <v>1489.9</v>
      </c>
      <c r="I239" s="74"/>
      <c r="J239" s="74">
        <f t="shared" si="41"/>
        <v>1489.9</v>
      </c>
      <c r="K239" s="74">
        <v>99.3</v>
      </c>
      <c r="L239" s="74">
        <f t="shared" ref="L239:L306" si="44">J239+K239</f>
        <v>1589.2</v>
      </c>
      <c r="M239" s="74"/>
      <c r="N239" s="74">
        <f t="shared" ref="N239:N306" si="45">L239+M239</f>
        <v>1589.2</v>
      </c>
      <c r="O239" s="74"/>
      <c r="P239" s="74">
        <f t="shared" ref="P239:P306" si="46">N239+O239</f>
        <v>1589.2</v>
      </c>
      <c r="Q239" s="74"/>
      <c r="R239" s="74">
        <f t="shared" ref="R239:T306" si="47">P239+Q239</f>
        <v>1589.2</v>
      </c>
      <c r="S239" s="74"/>
      <c r="T239" s="74">
        <f t="shared" si="47"/>
        <v>1589.2</v>
      </c>
      <c r="U239" s="74"/>
      <c r="V239" s="74">
        <f t="shared" ref="V239:Z306" si="48">T239+U239</f>
        <v>1589.2</v>
      </c>
      <c r="W239" s="74"/>
      <c r="X239" s="74">
        <f t="shared" si="48"/>
        <v>1589.2</v>
      </c>
      <c r="Y239" s="74"/>
      <c r="Z239" s="74">
        <f t="shared" si="48"/>
        <v>1589.2</v>
      </c>
    </row>
    <row r="240" spans="2:26" ht="157.94999999999999" customHeight="1" x14ac:dyDescent="0.4">
      <c r="B240" s="12"/>
      <c r="C240" s="7"/>
      <c r="D240" s="39" t="s">
        <v>236</v>
      </c>
      <c r="E240" s="79" t="s">
        <v>85</v>
      </c>
      <c r="F240" s="79"/>
      <c r="G240" s="39"/>
      <c r="H240" s="74">
        <f>H241</f>
        <v>93.8</v>
      </c>
      <c r="I240" s="74">
        <f>I241</f>
        <v>0</v>
      </c>
      <c r="J240" s="74">
        <f t="shared" si="41"/>
        <v>93.8</v>
      </c>
      <c r="K240" s="74">
        <f>K241</f>
        <v>0</v>
      </c>
      <c r="L240" s="74">
        <f t="shared" si="44"/>
        <v>93.8</v>
      </c>
      <c r="M240" s="74">
        <f>M241</f>
        <v>-93.8</v>
      </c>
      <c r="N240" s="74">
        <f t="shared" si="45"/>
        <v>0</v>
      </c>
      <c r="O240" s="74">
        <f>O241</f>
        <v>0</v>
      </c>
      <c r="P240" s="74">
        <f t="shared" si="46"/>
        <v>0</v>
      </c>
      <c r="Q240" s="74">
        <f>Q241</f>
        <v>0</v>
      </c>
      <c r="R240" s="74">
        <f t="shared" si="47"/>
        <v>0</v>
      </c>
      <c r="S240" s="74">
        <f>S241</f>
        <v>0</v>
      </c>
      <c r="T240" s="74">
        <f t="shared" si="47"/>
        <v>0</v>
      </c>
      <c r="U240" s="74">
        <f>U241</f>
        <v>0</v>
      </c>
      <c r="V240" s="74">
        <f t="shared" si="48"/>
        <v>0</v>
      </c>
      <c r="W240" s="74">
        <f>W241</f>
        <v>0</v>
      </c>
      <c r="X240" s="74">
        <f t="shared" si="48"/>
        <v>0</v>
      </c>
      <c r="Y240" s="74">
        <f>Y241</f>
        <v>0</v>
      </c>
      <c r="Z240" s="74">
        <f t="shared" si="48"/>
        <v>0</v>
      </c>
    </row>
    <row r="241" spans="2:26" ht="42" x14ac:dyDescent="0.4">
      <c r="B241" s="12"/>
      <c r="C241" s="81"/>
      <c r="D241" s="75" t="s">
        <v>9</v>
      </c>
      <c r="E241" s="79" t="s">
        <v>85</v>
      </c>
      <c r="F241" s="79">
        <v>600</v>
      </c>
      <c r="G241" s="23">
        <v>1</v>
      </c>
      <c r="H241" s="74">
        <v>93.8</v>
      </c>
      <c r="I241" s="74"/>
      <c r="J241" s="74">
        <f t="shared" si="41"/>
        <v>93.8</v>
      </c>
      <c r="K241" s="74"/>
      <c r="L241" s="74">
        <f t="shared" si="44"/>
        <v>93.8</v>
      </c>
      <c r="M241" s="74">
        <v>-93.8</v>
      </c>
      <c r="N241" s="74">
        <f t="shared" si="45"/>
        <v>0</v>
      </c>
      <c r="O241" s="74"/>
      <c r="P241" s="74">
        <f t="shared" si="46"/>
        <v>0</v>
      </c>
      <c r="Q241" s="74"/>
      <c r="R241" s="74">
        <f t="shared" si="47"/>
        <v>0</v>
      </c>
      <c r="S241" s="74"/>
      <c r="T241" s="74">
        <f t="shared" si="47"/>
        <v>0</v>
      </c>
      <c r="U241" s="74"/>
      <c r="V241" s="74">
        <f t="shared" si="48"/>
        <v>0</v>
      </c>
      <c r="W241" s="74"/>
      <c r="X241" s="74">
        <f t="shared" si="48"/>
        <v>0</v>
      </c>
      <c r="Y241" s="74"/>
      <c r="Z241" s="74">
        <f t="shared" si="48"/>
        <v>0</v>
      </c>
    </row>
    <row r="242" spans="2:26" ht="42" x14ac:dyDescent="0.4">
      <c r="B242" s="12"/>
      <c r="C242" s="81"/>
      <c r="D242" s="45" t="s">
        <v>451</v>
      </c>
      <c r="E242" s="79" t="s">
        <v>295</v>
      </c>
      <c r="F242" s="79"/>
      <c r="G242" s="39"/>
      <c r="H242" s="74">
        <f>H243</f>
        <v>1015.1</v>
      </c>
      <c r="I242" s="74">
        <f>I243</f>
        <v>0</v>
      </c>
      <c r="J242" s="74">
        <f t="shared" si="41"/>
        <v>1015.1</v>
      </c>
      <c r="K242" s="74">
        <f>K243</f>
        <v>0</v>
      </c>
      <c r="L242" s="74">
        <f t="shared" si="44"/>
        <v>1015.1</v>
      </c>
      <c r="M242" s="74">
        <f>M243</f>
        <v>187.5</v>
      </c>
      <c r="N242" s="74">
        <f t="shared" si="45"/>
        <v>1202.5999999999999</v>
      </c>
      <c r="O242" s="74">
        <f>O243</f>
        <v>0</v>
      </c>
      <c r="P242" s="74">
        <f t="shared" si="46"/>
        <v>1202.5999999999999</v>
      </c>
      <c r="Q242" s="74">
        <f>Q243</f>
        <v>0</v>
      </c>
      <c r="R242" s="74">
        <f t="shared" si="47"/>
        <v>1202.5999999999999</v>
      </c>
      <c r="S242" s="74">
        <f>S243</f>
        <v>0</v>
      </c>
      <c r="T242" s="74">
        <f t="shared" si="47"/>
        <v>1202.5999999999999</v>
      </c>
      <c r="U242" s="74">
        <f>U243</f>
        <v>0</v>
      </c>
      <c r="V242" s="74">
        <f t="shared" si="48"/>
        <v>1202.5999999999999</v>
      </c>
      <c r="W242" s="74">
        <f>W243</f>
        <v>0</v>
      </c>
      <c r="X242" s="74">
        <f t="shared" si="48"/>
        <v>1202.5999999999999</v>
      </c>
      <c r="Y242" s="74">
        <f>Y243</f>
        <v>0</v>
      </c>
      <c r="Z242" s="74">
        <f t="shared" si="48"/>
        <v>1202.5999999999999</v>
      </c>
    </row>
    <row r="243" spans="2:26" ht="70.5" customHeight="1" x14ac:dyDescent="0.4">
      <c r="B243" s="12"/>
      <c r="C243" s="81"/>
      <c r="D243" s="83" t="s">
        <v>20</v>
      </c>
      <c r="E243" s="79" t="s">
        <v>295</v>
      </c>
      <c r="F243" s="79">
        <v>600</v>
      </c>
      <c r="G243" s="39"/>
      <c r="H243" s="74">
        <v>1015.1</v>
      </c>
      <c r="I243" s="74"/>
      <c r="J243" s="74">
        <f t="shared" si="41"/>
        <v>1015.1</v>
      </c>
      <c r="K243" s="74"/>
      <c r="L243" s="74">
        <f t="shared" si="44"/>
        <v>1015.1</v>
      </c>
      <c r="M243" s="74">
        <v>187.5</v>
      </c>
      <c r="N243" s="74">
        <f t="shared" si="45"/>
        <v>1202.5999999999999</v>
      </c>
      <c r="O243" s="74"/>
      <c r="P243" s="74">
        <f t="shared" si="46"/>
        <v>1202.5999999999999</v>
      </c>
      <c r="Q243" s="74"/>
      <c r="R243" s="74">
        <f t="shared" si="47"/>
        <v>1202.5999999999999</v>
      </c>
      <c r="S243" s="74"/>
      <c r="T243" s="74">
        <f t="shared" si="47"/>
        <v>1202.5999999999999</v>
      </c>
      <c r="U243" s="74"/>
      <c r="V243" s="74">
        <f t="shared" si="48"/>
        <v>1202.5999999999999</v>
      </c>
      <c r="W243" s="74"/>
      <c r="X243" s="74">
        <f t="shared" si="48"/>
        <v>1202.5999999999999</v>
      </c>
      <c r="Y243" s="74"/>
      <c r="Z243" s="74">
        <f t="shared" si="48"/>
        <v>1202.5999999999999</v>
      </c>
    </row>
    <row r="244" spans="2:26" s="49" customFormat="1" ht="127.2" customHeight="1" x14ac:dyDescent="0.4">
      <c r="B244" s="50"/>
      <c r="C244" s="140"/>
      <c r="D244" s="142" t="s">
        <v>582</v>
      </c>
      <c r="E244" s="103" t="s">
        <v>584</v>
      </c>
      <c r="F244" s="103"/>
      <c r="G244" s="39"/>
      <c r="H244" s="74"/>
      <c r="I244" s="74"/>
      <c r="J244" s="74"/>
      <c r="K244" s="74"/>
      <c r="L244" s="74"/>
      <c r="M244" s="74"/>
      <c r="N244" s="74"/>
      <c r="O244" s="74"/>
      <c r="P244" s="74"/>
      <c r="Q244" s="74"/>
      <c r="R244" s="74"/>
      <c r="S244" s="74">
        <f>S245</f>
        <v>431.8</v>
      </c>
      <c r="T244" s="74">
        <f t="shared" si="47"/>
        <v>431.8</v>
      </c>
      <c r="U244" s="74">
        <f>U245</f>
        <v>0</v>
      </c>
      <c r="V244" s="74">
        <f t="shared" si="48"/>
        <v>431.8</v>
      </c>
      <c r="W244" s="74">
        <f>W245</f>
        <v>0</v>
      </c>
      <c r="X244" s="74">
        <f t="shared" si="48"/>
        <v>431.8</v>
      </c>
      <c r="Y244" s="74">
        <f>Y245</f>
        <v>0</v>
      </c>
      <c r="Z244" s="74">
        <f t="shared" si="48"/>
        <v>431.8</v>
      </c>
    </row>
    <row r="245" spans="2:26" s="49" customFormat="1" ht="70.5" customHeight="1" x14ac:dyDescent="0.4">
      <c r="B245" s="50"/>
      <c r="C245" s="140"/>
      <c r="D245" s="142" t="s">
        <v>20</v>
      </c>
      <c r="E245" s="103" t="s">
        <v>584</v>
      </c>
      <c r="F245" s="103" t="s">
        <v>284</v>
      </c>
      <c r="G245" s="39"/>
      <c r="H245" s="74"/>
      <c r="I245" s="74"/>
      <c r="J245" s="74"/>
      <c r="K245" s="74"/>
      <c r="L245" s="74"/>
      <c r="M245" s="74"/>
      <c r="N245" s="74"/>
      <c r="O245" s="74"/>
      <c r="P245" s="74"/>
      <c r="Q245" s="74"/>
      <c r="R245" s="74"/>
      <c r="S245" s="74">
        <v>431.8</v>
      </c>
      <c r="T245" s="74">
        <f t="shared" si="47"/>
        <v>431.8</v>
      </c>
      <c r="U245" s="74"/>
      <c r="V245" s="74">
        <f t="shared" si="48"/>
        <v>431.8</v>
      </c>
      <c r="W245" s="74"/>
      <c r="X245" s="74">
        <f t="shared" si="48"/>
        <v>431.8</v>
      </c>
      <c r="Y245" s="74"/>
      <c r="Z245" s="74">
        <f t="shared" si="48"/>
        <v>431.8</v>
      </c>
    </row>
    <row r="246" spans="2:26" s="49" customFormat="1" ht="127.2" customHeight="1" x14ac:dyDescent="0.4">
      <c r="B246" s="50"/>
      <c r="C246" s="140"/>
      <c r="D246" s="142" t="s">
        <v>583</v>
      </c>
      <c r="E246" s="103" t="s">
        <v>584</v>
      </c>
      <c r="F246" s="103"/>
      <c r="G246" s="39"/>
      <c r="H246" s="74"/>
      <c r="I246" s="74"/>
      <c r="J246" s="74"/>
      <c r="K246" s="74"/>
      <c r="L246" s="74"/>
      <c r="M246" s="74"/>
      <c r="N246" s="74"/>
      <c r="O246" s="74"/>
      <c r="P246" s="74"/>
      <c r="Q246" s="74"/>
      <c r="R246" s="74"/>
      <c r="S246" s="74">
        <f>S247</f>
        <v>242.9</v>
      </c>
      <c r="T246" s="74">
        <f t="shared" si="47"/>
        <v>242.9</v>
      </c>
      <c r="U246" s="74">
        <f>U247</f>
        <v>0</v>
      </c>
      <c r="V246" s="74">
        <f t="shared" si="48"/>
        <v>242.9</v>
      </c>
      <c r="W246" s="74">
        <f>W247</f>
        <v>0</v>
      </c>
      <c r="X246" s="74">
        <f t="shared" si="48"/>
        <v>242.9</v>
      </c>
      <c r="Y246" s="74">
        <f>Y247</f>
        <v>0</v>
      </c>
      <c r="Z246" s="74">
        <f t="shared" si="48"/>
        <v>242.9</v>
      </c>
    </row>
    <row r="247" spans="2:26" s="49" customFormat="1" ht="46.2" customHeight="1" x14ac:dyDescent="0.4">
      <c r="B247" s="50"/>
      <c r="C247" s="140"/>
      <c r="D247" s="142" t="s">
        <v>20</v>
      </c>
      <c r="E247" s="103" t="s">
        <v>584</v>
      </c>
      <c r="F247" s="103" t="s">
        <v>284</v>
      </c>
      <c r="G247" s="39"/>
      <c r="H247" s="74"/>
      <c r="I247" s="74"/>
      <c r="J247" s="74"/>
      <c r="K247" s="74"/>
      <c r="L247" s="74"/>
      <c r="M247" s="74"/>
      <c r="N247" s="74"/>
      <c r="O247" s="74"/>
      <c r="P247" s="74"/>
      <c r="Q247" s="74"/>
      <c r="R247" s="74"/>
      <c r="S247" s="74">
        <v>242.9</v>
      </c>
      <c r="T247" s="74">
        <f t="shared" si="47"/>
        <v>242.9</v>
      </c>
      <c r="U247" s="74"/>
      <c r="V247" s="74">
        <f t="shared" si="48"/>
        <v>242.9</v>
      </c>
      <c r="W247" s="74"/>
      <c r="X247" s="74">
        <f t="shared" si="48"/>
        <v>242.9</v>
      </c>
      <c r="Y247" s="74"/>
      <c r="Z247" s="74">
        <f t="shared" si="48"/>
        <v>242.9</v>
      </c>
    </row>
    <row r="248" spans="2:26" ht="57.75" customHeight="1" x14ac:dyDescent="0.4">
      <c r="B248" s="12"/>
      <c r="C248" s="81"/>
      <c r="D248" s="45" t="s">
        <v>452</v>
      </c>
      <c r="E248" s="63" t="s">
        <v>295</v>
      </c>
      <c r="F248" s="72"/>
      <c r="G248" s="39"/>
      <c r="H248" s="74">
        <f>H249</f>
        <v>151.69999999999999</v>
      </c>
      <c r="I248" s="74">
        <f>I249</f>
        <v>0</v>
      </c>
      <c r="J248" s="74">
        <f t="shared" si="41"/>
        <v>151.69999999999999</v>
      </c>
      <c r="K248" s="74">
        <f>K249</f>
        <v>0</v>
      </c>
      <c r="L248" s="74">
        <f t="shared" si="44"/>
        <v>151.69999999999999</v>
      </c>
      <c r="M248" s="74">
        <f>M249</f>
        <v>28</v>
      </c>
      <c r="N248" s="74">
        <f t="shared" si="45"/>
        <v>179.7</v>
      </c>
      <c r="O248" s="74">
        <f>O249</f>
        <v>0</v>
      </c>
      <c r="P248" s="74">
        <f t="shared" si="46"/>
        <v>179.7</v>
      </c>
      <c r="Q248" s="74">
        <f>Q249</f>
        <v>0</v>
      </c>
      <c r="R248" s="74">
        <f t="shared" si="47"/>
        <v>179.7</v>
      </c>
      <c r="S248" s="74">
        <f>S249</f>
        <v>0</v>
      </c>
      <c r="T248" s="74">
        <f t="shared" si="47"/>
        <v>179.7</v>
      </c>
      <c r="U248" s="74">
        <f>U249</f>
        <v>0</v>
      </c>
      <c r="V248" s="74">
        <f t="shared" si="48"/>
        <v>179.7</v>
      </c>
      <c r="W248" s="74">
        <f>W249</f>
        <v>0</v>
      </c>
      <c r="X248" s="74">
        <f t="shared" si="48"/>
        <v>179.7</v>
      </c>
      <c r="Y248" s="74">
        <f>Y249</f>
        <v>0</v>
      </c>
      <c r="Z248" s="74">
        <f t="shared" si="48"/>
        <v>179.7</v>
      </c>
    </row>
    <row r="249" spans="2:26" ht="57" customHeight="1" x14ac:dyDescent="0.4">
      <c r="B249" s="12"/>
      <c r="C249" s="81"/>
      <c r="D249" s="36" t="s">
        <v>20</v>
      </c>
      <c r="E249" s="63" t="s">
        <v>295</v>
      </c>
      <c r="F249" s="63" t="s">
        <v>284</v>
      </c>
      <c r="G249" s="39"/>
      <c r="H249" s="74">
        <v>151.69999999999999</v>
      </c>
      <c r="I249" s="74"/>
      <c r="J249" s="74">
        <f t="shared" si="41"/>
        <v>151.69999999999999</v>
      </c>
      <c r="K249" s="74"/>
      <c r="L249" s="74">
        <f t="shared" si="44"/>
        <v>151.69999999999999</v>
      </c>
      <c r="M249" s="74">
        <v>28</v>
      </c>
      <c r="N249" s="74">
        <f t="shared" si="45"/>
        <v>179.7</v>
      </c>
      <c r="O249" s="74"/>
      <c r="P249" s="74">
        <f t="shared" si="46"/>
        <v>179.7</v>
      </c>
      <c r="Q249" s="74"/>
      <c r="R249" s="74">
        <f t="shared" si="47"/>
        <v>179.7</v>
      </c>
      <c r="S249" s="74"/>
      <c r="T249" s="74">
        <f t="shared" si="47"/>
        <v>179.7</v>
      </c>
      <c r="U249" s="74"/>
      <c r="V249" s="74">
        <f t="shared" si="48"/>
        <v>179.7</v>
      </c>
      <c r="W249" s="74"/>
      <c r="X249" s="74">
        <f t="shared" si="48"/>
        <v>179.7</v>
      </c>
      <c r="Y249" s="74"/>
      <c r="Z249" s="74">
        <f t="shared" si="48"/>
        <v>179.7</v>
      </c>
    </row>
    <row r="250" spans="2:26" s="49" customFormat="1" ht="66.75" customHeight="1" x14ac:dyDescent="0.4">
      <c r="B250" s="50"/>
      <c r="C250" s="81"/>
      <c r="D250" s="58" t="s">
        <v>235</v>
      </c>
      <c r="E250" s="79" t="s">
        <v>86</v>
      </c>
      <c r="F250" s="72"/>
      <c r="G250" s="39"/>
      <c r="H250" s="74">
        <f>H251</f>
        <v>993.5</v>
      </c>
      <c r="I250" s="74">
        <f>I251</f>
        <v>0</v>
      </c>
      <c r="J250" s="74">
        <f t="shared" si="41"/>
        <v>993.5</v>
      </c>
      <c r="K250" s="74">
        <f>K251</f>
        <v>-99.3</v>
      </c>
      <c r="L250" s="74">
        <f t="shared" si="44"/>
        <v>894.2</v>
      </c>
      <c r="M250" s="74">
        <f>M251</f>
        <v>0</v>
      </c>
      <c r="N250" s="74">
        <f t="shared" si="45"/>
        <v>894.2</v>
      </c>
      <c r="O250" s="74">
        <f>O251</f>
        <v>0</v>
      </c>
      <c r="P250" s="74">
        <f t="shared" si="46"/>
        <v>894.2</v>
      </c>
      <c r="Q250" s="74">
        <f>Q251</f>
        <v>0</v>
      </c>
      <c r="R250" s="74">
        <f t="shared" si="47"/>
        <v>894.2</v>
      </c>
      <c r="S250" s="74">
        <f>S251</f>
        <v>0</v>
      </c>
      <c r="T250" s="74">
        <f t="shared" si="47"/>
        <v>894.2</v>
      </c>
      <c r="U250" s="74">
        <f>U251</f>
        <v>0</v>
      </c>
      <c r="V250" s="74">
        <f t="shared" si="48"/>
        <v>894.2</v>
      </c>
      <c r="W250" s="74">
        <f>W251</f>
        <v>0</v>
      </c>
      <c r="X250" s="74">
        <f t="shared" si="48"/>
        <v>894.2</v>
      </c>
      <c r="Y250" s="74">
        <f>Y251</f>
        <v>0</v>
      </c>
      <c r="Z250" s="74">
        <f t="shared" si="48"/>
        <v>894.2</v>
      </c>
    </row>
    <row r="251" spans="2:26" ht="21" x14ac:dyDescent="0.4">
      <c r="B251" s="12"/>
      <c r="C251" s="7"/>
      <c r="D251" s="39" t="s">
        <v>87</v>
      </c>
      <c r="E251" s="79" t="s">
        <v>88</v>
      </c>
      <c r="F251" s="79"/>
      <c r="G251" s="39"/>
      <c r="H251" s="74">
        <f>H252+H253+H254</f>
        <v>993.5</v>
      </c>
      <c r="I251" s="74">
        <f>I252+I253+I254</f>
        <v>0</v>
      </c>
      <c r="J251" s="74">
        <f t="shared" si="41"/>
        <v>993.5</v>
      </c>
      <c r="K251" s="74">
        <f>K252+K253+K254</f>
        <v>-99.3</v>
      </c>
      <c r="L251" s="74">
        <f t="shared" si="44"/>
        <v>894.2</v>
      </c>
      <c r="M251" s="74">
        <f>M252+M253+M254</f>
        <v>0</v>
      </c>
      <c r="N251" s="74">
        <f t="shared" si="45"/>
        <v>894.2</v>
      </c>
      <c r="O251" s="74">
        <f>O252+O253+O254</f>
        <v>0</v>
      </c>
      <c r="P251" s="74">
        <f t="shared" si="46"/>
        <v>894.2</v>
      </c>
      <c r="Q251" s="74">
        <f>Q252+Q253+Q254</f>
        <v>0</v>
      </c>
      <c r="R251" s="74">
        <f t="shared" si="47"/>
        <v>894.2</v>
      </c>
      <c r="S251" s="74">
        <f>S252+S253+S254</f>
        <v>0</v>
      </c>
      <c r="T251" s="74">
        <f t="shared" si="47"/>
        <v>894.2</v>
      </c>
      <c r="U251" s="74">
        <f>U252+U253+U254</f>
        <v>0</v>
      </c>
      <c r="V251" s="74">
        <f t="shared" si="48"/>
        <v>894.2</v>
      </c>
      <c r="W251" s="74">
        <f>W252+W253+W254</f>
        <v>0</v>
      </c>
      <c r="X251" s="74">
        <f t="shared" si="48"/>
        <v>894.2</v>
      </c>
      <c r="Y251" s="74">
        <f>Y252+Y253+Y254</f>
        <v>0</v>
      </c>
      <c r="Z251" s="74">
        <f t="shared" si="48"/>
        <v>894.2</v>
      </c>
    </row>
    <row r="252" spans="2:26" ht="112.5" customHeight="1" x14ac:dyDescent="0.4">
      <c r="B252" s="12"/>
      <c r="C252" s="7"/>
      <c r="D252" s="39" t="s">
        <v>74</v>
      </c>
      <c r="E252" s="79" t="s">
        <v>88</v>
      </c>
      <c r="F252" s="79">
        <v>100</v>
      </c>
      <c r="G252" s="39">
        <v>2</v>
      </c>
      <c r="H252" s="74">
        <v>600</v>
      </c>
      <c r="I252" s="74"/>
      <c r="J252" s="74">
        <f t="shared" si="41"/>
        <v>600</v>
      </c>
      <c r="K252" s="74">
        <v>-99.3</v>
      </c>
      <c r="L252" s="74">
        <f t="shared" si="44"/>
        <v>500.7</v>
      </c>
      <c r="M252" s="74"/>
      <c r="N252" s="74">
        <f t="shared" si="45"/>
        <v>500.7</v>
      </c>
      <c r="O252" s="74"/>
      <c r="P252" s="74">
        <f t="shared" si="46"/>
        <v>500.7</v>
      </c>
      <c r="Q252" s="74"/>
      <c r="R252" s="74">
        <f t="shared" si="47"/>
        <v>500.7</v>
      </c>
      <c r="S252" s="74"/>
      <c r="T252" s="74">
        <f t="shared" si="47"/>
        <v>500.7</v>
      </c>
      <c r="U252" s="74"/>
      <c r="V252" s="74">
        <f t="shared" si="48"/>
        <v>500.7</v>
      </c>
      <c r="W252" s="74"/>
      <c r="X252" s="74">
        <f t="shared" si="48"/>
        <v>500.7</v>
      </c>
      <c r="Y252" s="74"/>
      <c r="Z252" s="74">
        <f t="shared" si="48"/>
        <v>500.7</v>
      </c>
    </row>
    <row r="253" spans="2:26" ht="42" x14ac:dyDescent="0.4">
      <c r="B253" s="12"/>
      <c r="C253" s="7"/>
      <c r="D253" s="39" t="s">
        <v>14</v>
      </c>
      <c r="E253" s="79" t="s">
        <v>88</v>
      </c>
      <c r="F253" s="79">
        <v>200</v>
      </c>
      <c r="G253" s="39">
        <v>2</v>
      </c>
      <c r="H253" s="74">
        <v>200</v>
      </c>
      <c r="I253" s="74"/>
      <c r="J253" s="74">
        <f t="shared" si="41"/>
        <v>200</v>
      </c>
      <c r="K253" s="74"/>
      <c r="L253" s="74">
        <f t="shared" si="44"/>
        <v>200</v>
      </c>
      <c r="M253" s="74"/>
      <c r="N253" s="74">
        <f t="shared" si="45"/>
        <v>200</v>
      </c>
      <c r="O253" s="74"/>
      <c r="P253" s="74">
        <f t="shared" si="46"/>
        <v>200</v>
      </c>
      <c r="Q253" s="74"/>
      <c r="R253" s="74">
        <f t="shared" si="47"/>
        <v>200</v>
      </c>
      <c r="S253" s="74"/>
      <c r="T253" s="74">
        <f t="shared" si="47"/>
        <v>200</v>
      </c>
      <c r="U253" s="74"/>
      <c r="V253" s="74">
        <f t="shared" si="48"/>
        <v>200</v>
      </c>
      <c r="W253" s="74"/>
      <c r="X253" s="74">
        <f t="shared" si="48"/>
        <v>200</v>
      </c>
      <c r="Y253" s="74"/>
      <c r="Z253" s="74">
        <f t="shared" si="48"/>
        <v>200</v>
      </c>
    </row>
    <row r="254" spans="2:26" ht="21" x14ac:dyDescent="0.4">
      <c r="B254" s="12"/>
      <c r="C254" s="7"/>
      <c r="D254" s="39" t="s">
        <v>15</v>
      </c>
      <c r="E254" s="79" t="s">
        <v>88</v>
      </c>
      <c r="F254" s="79">
        <v>300</v>
      </c>
      <c r="G254" s="39">
        <v>2</v>
      </c>
      <c r="H254" s="74">
        <v>193.5</v>
      </c>
      <c r="I254" s="74"/>
      <c r="J254" s="74">
        <f t="shared" si="41"/>
        <v>193.5</v>
      </c>
      <c r="K254" s="74"/>
      <c r="L254" s="74">
        <f t="shared" si="44"/>
        <v>193.5</v>
      </c>
      <c r="M254" s="74"/>
      <c r="N254" s="74">
        <f t="shared" si="45"/>
        <v>193.5</v>
      </c>
      <c r="O254" s="74"/>
      <c r="P254" s="74">
        <f t="shared" si="46"/>
        <v>193.5</v>
      </c>
      <c r="Q254" s="74"/>
      <c r="R254" s="74">
        <f t="shared" si="47"/>
        <v>193.5</v>
      </c>
      <c r="S254" s="74"/>
      <c r="T254" s="74">
        <f t="shared" si="47"/>
        <v>193.5</v>
      </c>
      <c r="U254" s="74"/>
      <c r="V254" s="74">
        <f t="shared" si="48"/>
        <v>193.5</v>
      </c>
      <c r="W254" s="74"/>
      <c r="X254" s="74">
        <f t="shared" si="48"/>
        <v>193.5</v>
      </c>
      <c r="Y254" s="74"/>
      <c r="Z254" s="74">
        <f t="shared" si="48"/>
        <v>193.5</v>
      </c>
    </row>
    <row r="255" spans="2:26" ht="21" x14ac:dyDescent="0.4">
      <c r="B255" s="12"/>
      <c r="C255" s="7"/>
      <c r="D255" s="39" t="s">
        <v>234</v>
      </c>
      <c r="E255" s="79" t="s">
        <v>89</v>
      </c>
      <c r="F255" s="79"/>
      <c r="G255" s="39"/>
      <c r="H255" s="74">
        <f>H256</f>
        <v>1846.4</v>
      </c>
      <c r="I255" s="74">
        <f>I256</f>
        <v>0</v>
      </c>
      <c r="J255" s="74">
        <f t="shared" si="41"/>
        <v>1846.4</v>
      </c>
      <c r="K255" s="74">
        <f>K256</f>
        <v>0</v>
      </c>
      <c r="L255" s="74">
        <f t="shared" si="44"/>
        <v>1846.4</v>
      </c>
      <c r="M255" s="74">
        <f>M256</f>
        <v>0</v>
      </c>
      <c r="N255" s="74">
        <f t="shared" si="45"/>
        <v>1846.4</v>
      </c>
      <c r="O255" s="74">
        <f>O256</f>
        <v>0</v>
      </c>
      <c r="P255" s="74">
        <f t="shared" si="46"/>
        <v>1846.4</v>
      </c>
      <c r="Q255" s="74">
        <f>Q256</f>
        <v>59.3</v>
      </c>
      <c r="R255" s="74">
        <f t="shared" si="47"/>
        <v>1905.7</v>
      </c>
      <c r="S255" s="74">
        <f>S256</f>
        <v>0</v>
      </c>
      <c r="T255" s="74">
        <f t="shared" si="47"/>
        <v>1905.7</v>
      </c>
      <c r="U255" s="74">
        <f>U256</f>
        <v>0</v>
      </c>
      <c r="V255" s="74">
        <f t="shared" si="48"/>
        <v>1905.7</v>
      </c>
      <c r="W255" s="74">
        <f>W256</f>
        <v>35.799999999999997</v>
      </c>
      <c r="X255" s="74">
        <f t="shared" si="48"/>
        <v>1941.5</v>
      </c>
      <c r="Y255" s="74">
        <f>Y256</f>
        <v>0</v>
      </c>
      <c r="Z255" s="74">
        <f t="shared" si="48"/>
        <v>1941.5</v>
      </c>
    </row>
    <row r="256" spans="2:26" ht="21" x14ac:dyDescent="0.4">
      <c r="B256" s="12"/>
      <c r="C256" s="7"/>
      <c r="D256" s="39" t="s">
        <v>90</v>
      </c>
      <c r="E256" s="79" t="s">
        <v>91</v>
      </c>
      <c r="F256" s="79"/>
      <c r="G256" s="39"/>
      <c r="H256" s="74">
        <f>H257+H258</f>
        <v>1846.4</v>
      </c>
      <c r="I256" s="74">
        <f>I257+I258</f>
        <v>0</v>
      </c>
      <c r="J256" s="74">
        <f t="shared" si="41"/>
        <v>1846.4</v>
      </c>
      <c r="K256" s="74">
        <f>K257+K258</f>
        <v>0</v>
      </c>
      <c r="L256" s="74">
        <f t="shared" si="44"/>
        <v>1846.4</v>
      </c>
      <c r="M256" s="74">
        <f>M257+M258</f>
        <v>0</v>
      </c>
      <c r="N256" s="74">
        <f t="shared" si="45"/>
        <v>1846.4</v>
      </c>
      <c r="O256" s="74">
        <f>O257+O258</f>
        <v>0</v>
      </c>
      <c r="P256" s="74">
        <f t="shared" si="46"/>
        <v>1846.4</v>
      </c>
      <c r="Q256" s="74">
        <f>Q257+Q258</f>
        <v>59.3</v>
      </c>
      <c r="R256" s="74">
        <f t="shared" si="47"/>
        <v>1905.7</v>
      </c>
      <c r="S256" s="74">
        <f>S257+S258</f>
        <v>0</v>
      </c>
      <c r="T256" s="74">
        <f t="shared" si="47"/>
        <v>1905.7</v>
      </c>
      <c r="U256" s="74">
        <f>U257+U258</f>
        <v>0</v>
      </c>
      <c r="V256" s="74">
        <f t="shared" si="48"/>
        <v>1905.7</v>
      </c>
      <c r="W256" s="74">
        <f>W257+W258</f>
        <v>35.799999999999997</v>
      </c>
      <c r="X256" s="74">
        <f t="shared" si="48"/>
        <v>1941.5</v>
      </c>
      <c r="Y256" s="74">
        <f>Y257+Y258</f>
        <v>0</v>
      </c>
      <c r="Z256" s="74">
        <f t="shared" si="48"/>
        <v>1941.5</v>
      </c>
    </row>
    <row r="257" spans="2:26" ht="109.5" customHeight="1" x14ac:dyDescent="0.4">
      <c r="B257" s="12"/>
      <c r="C257" s="7"/>
      <c r="D257" s="39" t="s">
        <v>74</v>
      </c>
      <c r="E257" s="79" t="s">
        <v>91</v>
      </c>
      <c r="F257" s="79">
        <v>100</v>
      </c>
      <c r="G257" s="39">
        <v>5</v>
      </c>
      <c r="H257" s="74">
        <v>1783.5</v>
      </c>
      <c r="I257" s="74"/>
      <c r="J257" s="74">
        <f t="shared" si="41"/>
        <v>1783.5</v>
      </c>
      <c r="K257" s="74"/>
      <c r="L257" s="74">
        <f t="shared" si="44"/>
        <v>1783.5</v>
      </c>
      <c r="M257" s="74"/>
      <c r="N257" s="74">
        <f t="shared" si="45"/>
        <v>1783.5</v>
      </c>
      <c r="O257" s="74"/>
      <c r="P257" s="74">
        <f t="shared" si="46"/>
        <v>1783.5</v>
      </c>
      <c r="Q257" s="74">
        <v>59.3</v>
      </c>
      <c r="R257" s="74">
        <f t="shared" si="47"/>
        <v>1842.8</v>
      </c>
      <c r="S257" s="74"/>
      <c r="T257" s="74">
        <f t="shared" si="47"/>
        <v>1842.8</v>
      </c>
      <c r="U257" s="74"/>
      <c r="V257" s="74">
        <f t="shared" si="48"/>
        <v>1842.8</v>
      </c>
      <c r="W257" s="74">
        <v>35.799999999999997</v>
      </c>
      <c r="X257" s="74">
        <f t="shared" si="48"/>
        <v>1878.6</v>
      </c>
      <c r="Y257" s="74"/>
      <c r="Z257" s="74">
        <f t="shared" si="48"/>
        <v>1878.6</v>
      </c>
    </row>
    <row r="258" spans="2:26" ht="42" x14ac:dyDescent="0.4">
      <c r="B258" s="12"/>
      <c r="C258" s="7"/>
      <c r="D258" s="39" t="s">
        <v>14</v>
      </c>
      <c r="E258" s="79" t="s">
        <v>91</v>
      </c>
      <c r="F258" s="79">
        <v>200</v>
      </c>
      <c r="G258" s="39">
        <v>5</v>
      </c>
      <c r="H258" s="74">
        <v>62.9</v>
      </c>
      <c r="I258" s="74"/>
      <c r="J258" s="74">
        <f t="shared" si="41"/>
        <v>62.9</v>
      </c>
      <c r="K258" s="74"/>
      <c r="L258" s="74">
        <f t="shared" si="44"/>
        <v>62.9</v>
      </c>
      <c r="M258" s="74"/>
      <c r="N258" s="74">
        <f t="shared" si="45"/>
        <v>62.9</v>
      </c>
      <c r="O258" s="74"/>
      <c r="P258" s="74">
        <f t="shared" si="46"/>
        <v>62.9</v>
      </c>
      <c r="Q258" s="74"/>
      <c r="R258" s="74">
        <f t="shared" si="47"/>
        <v>62.9</v>
      </c>
      <c r="S258" s="74"/>
      <c r="T258" s="74">
        <f t="shared" si="47"/>
        <v>62.9</v>
      </c>
      <c r="U258" s="74"/>
      <c r="V258" s="74">
        <f t="shared" si="48"/>
        <v>62.9</v>
      </c>
      <c r="W258" s="74"/>
      <c r="X258" s="74">
        <f t="shared" si="48"/>
        <v>62.9</v>
      </c>
      <c r="Y258" s="74"/>
      <c r="Z258" s="74">
        <f t="shared" si="48"/>
        <v>62.9</v>
      </c>
    </row>
    <row r="259" spans="2:26" ht="66" customHeight="1" x14ac:dyDescent="0.4">
      <c r="B259" s="12"/>
      <c r="C259" s="13">
        <v>10</v>
      </c>
      <c r="D259" s="14" t="s">
        <v>92</v>
      </c>
      <c r="E259" s="41" t="s">
        <v>93</v>
      </c>
      <c r="F259" s="41"/>
      <c r="G259" s="15"/>
      <c r="H259" s="73">
        <f>H260+H269+H278+H281+H275</f>
        <v>78109.5</v>
      </c>
      <c r="I259" s="73">
        <f>I260+I269+I278+I281+I275</f>
        <v>0</v>
      </c>
      <c r="J259" s="73">
        <f t="shared" si="41"/>
        <v>78109.5</v>
      </c>
      <c r="K259" s="73">
        <f>K260+K269+K278+K281+K275</f>
        <v>-4783.3</v>
      </c>
      <c r="L259" s="73">
        <f t="shared" si="44"/>
        <v>73326.2</v>
      </c>
      <c r="M259" s="73">
        <f>M260+M269+M278+M281+M275</f>
        <v>0</v>
      </c>
      <c r="N259" s="73">
        <f t="shared" si="45"/>
        <v>73326.2</v>
      </c>
      <c r="O259" s="73">
        <f>O260+O269+O278+O281+O275</f>
        <v>0</v>
      </c>
      <c r="P259" s="73">
        <f t="shared" si="46"/>
        <v>73326.2</v>
      </c>
      <c r="Q259" s="73">
        <f>Q260+Q269+Q278+Q281+Q275</f>
        <v>0</v>
      </c>
      <c r="R259" s="73">
        <f t="shared" si="47"/>
        <v>73326.2</v>
      </c>
      <c r="S259" s="73">
        <f>S260+S269+S278+S281+S275</f>
        <v>0</v>
      </c>
      <c r="T259" s="73">
        <f t="shared" si="47"/>
        <v>73326.2</v>
      </c>
      <c r="U259" s="73">
        <f>U260+U269+U278+U281+U275</f>
        <v>0</v>
      </c>
      <c r="V259" s="73">
        <f t="shared" si="48"/>
        <v>73326.2</v>
      </c>
      <c r="W259" s="73">
        <f>W260+W269+W278+W281+W275</f>
        <v>3600.5</v>
      </c>
      <c r="X259" s="73">
        <f t="shared" si="48"/>
        <v>76926.7</v>
      </c>
      <c r="Y259" s="73">
        <f>Y260+Y269+Y278+Y281+Y275</f>
        <v>3660.4</v>
      </c>
      <c r="Z259" s="73">
        <f t="shared" si="48"/>
        <v>80587.099999999991</v>
      </c>
    </row>
    <row r="260" spans="2:26" ht="78" customHeight="1" x14ac:dyDescent="0.4">
      <c r="B260" s="12"/>
      <c r="C260" s="7"/>
      <c r="D260" s="39" t="s">
        <v>233</v>
      </c>
      <c r="E260" s="79" t="s">
        <v>94</v>
      </c>
      <c r="F260" s="79"/>
      <c r="G260" s="40"/>
      <c r="H260" s="74">
        <f>H261+H263+H267</f>
        <v>23082.9</v>
      </c>
      <c r="I260" s="74">
        <f>I261+I263+I267</f>
        <v>0</v>
      </c>
      <c r="J260" s="74">
        <f t="shared" si="41"/>
        <v>23082.9</v>
      </c>
      <c r="K260" s="74">
        <f>K261+K263+K267</f>
        <v>0</v>
      </c>
      <c r="L260" s="74">
        <f t="shared" si="44"/>
        <v>23082.9</v>
      </c>
      <c r="M260" s="74">
        <f>M261+M263+M267</f>
        <v>0</v>
      </c>
      <c r="N260" s="74">
        <f t="shared" si="45"/>
        <v>23082.9</v>
      </c>
      <c r="O260" s="74">
        <f>O261+O263+O267</f>
        <v>0</v>
      </c>
      <c r="P260" s="74">
        <f t="shared" si="46"/>
        <v>23082.9</v>
      </c>
      <c r="Q260" s="74">
        <f>Q261+Q263+Q267</f>
        <v>0</v>
      </c>
      <c r="R260" s="74">
        <f t="shared" si="47"/>
        <v>23082.9</v>
      </c>
      <c r="S260" s="74">
        <f>S261+S263+S267</f>
        <v>0</v>
      </c>
      <c r="T260" s="74">
        <f t="shared" si="47"/>
        <v>23082.9</v>
      </c>
      <c r="U260" s="74">
        <f>U261+U263+U267</f>
        <v>0</v>
      </c>
      <c r="V260" s="74">
        <f t="shared" si="48"/>
        <v>23082.9</v>
      </c>
      <c r="W260" s="74">
        <f>W261+W263+W267</f>
        <v>347.3</v>
      </c>
      <c r="X260" s="74">
        <f t="shared" si="48"/>
        <v>23430.2</v>
      </c>
      <c r="Y260" s="74">
        <f>Y261+Y263+Y267</f>
        <v>228.1</v>
      </c>
      <c r="Z260" s="74">
        <f t="shared" si="48"/>
        <v>23658.3</v>
      </c>
    </row>
    <row r="261" spans="2:26" ht="42" x14ac:dyDescent="0.4">
      <c r="B261" s="12"/>
      <c r="C261" s="7"/>
      <c r="D261" s="39" t="s">
        <v>95</v>
      </c>
      <c r="E261" s="79" t="s">
        <v>96</v>
      </c>
      <c r="F261" s="79"/>
      <c r="G261" s="40"/>
      <c r="H261" s="74">
        <f>H262</f>
        <v>3049.4</v>
      </c>
      <c r="I261" s="74">
        <f>I262</f>
        <v>0</v>
      </c>
      <c r="J261" s="74">
        <f t="shared" si="41"/>
        <v>3049.4</v>
      </c>
      <c r="K261" s="74">
        <f>K262</f>
        <v>0</v>
      </c>
      <c r="L261" s="74">
        <f t="shared" si="44"/>
        <v>3049.4</v>
      </c>
      <c r="M261" s="74">
        <f>M262</f>
        <v>0</v>
      </c>
      <c r="N261" s="74">
        <f t="shared" si="45"/>
        <v>3049.4</v>
      </c>
      <c r="O261" s="74">
        <f>O262</f>
        <v>0</v>
      </c>
      <c r="P261" s="74">
        <f t="shared" si="46"/>
        <v>3049.4</v>
      </c>
      <c r="Q261" s="74">
        <f>Q262</f>
        <v>0</v>
      </c>
      <c r="R261" s="74">
        <f t="shared" si="47"/>
        <v>3049.4</v>
      </c>
      <c r="S261" s="74">
        <f>S262</f>
        <v>0</v>
      </c>
      <c r="T261" s="74">
        <f t="shared" si="47"/>
        <v>3049.4</v>
      </c>
      <c r="U261" s="74">
        <f>U262</f>
        <v>0</v>
      </c>
      <c r="V261" s="74">
        <f t="shared" si="48"/>
        <v>3049.4</v>
      </c>
      <c r="W261" s="74">
        <f>W262</f>
        <v>0</v>
      </c>
      <c r="X261" s="74">
        <f t="shared" si="48"/>
        <v>3049.4</v>
      </c>
      <c r="Y261" s="74">
        <f>Y262</f>
        <v>0</v>
      </c>
      <c r="Z261" s="74">
        <f t="shared" si="48"/>
        <v>3049.4</v>
      </c>
    </row>
    <row r="262" spans="2:26" ht="50.25" customHeight="1" x14ac:dyDescent="0.4">
      <c r="B262" s="12"/>
      <c r="C262" s="7"/>
      <c r="D262" s="39" t="s">
        <v>14</v>
      </c>
      <c r="E262" s="79" t="s">
        <v>96</v>
      </c>
      <c r="F262" s="79">
        <v>200</v>
      </c>
      <c r="G262" s="40">
        <v>10</v>
      </c>
      <c r="H262" s="74">
        <v>3049.4</v>
      </c>
      <c r="I262" s="74"/>
      <c r="J262" s="74">
        <f t="shared" si="41"/>
        <v>3049.4</v>
      </c>
      <c r="K262" s="74"/>
      <c r="L262" s="74">
        <f t="shared" si="44"/>
        <v>3049.4</v>
      </c>
      <c r="M262" s="74"/>
      <c r="N262" s="74">
        <f t="shared" si="45"/>
        <v>3049.4</v>
      </c>
      <c r="O262" s="74"/>
      <c r="P262" s="74">
        <f t="shared" si="46"/>
        <v>3049.4</v>
      </c>
      <c r="Q262" s="74"/>
      <c r="R262" s="74">
        <f t="shared" si="47"/>
        <v>3049.4</v>
      </c>
      <c r="S262" s="74"/>
      <c r="T262" s="74">
        <f t="shared" si="47"/>
        <v>3049.4</v>
      </c>
      <c r="U262" s="74"/>
      <c r="V262" s="74">
        <f t="shared" si="48"/>
        <v>3049.4</v>
      </c>
      <c r="W262" s="74"/>
      <c r="X262" s="74">
        <f t="shared" si="48"/>
        <v>3049.4</v>
      </c>
      <c r="Y262" s="74"/>
      <c r="Z262" s="74">
        <f t="shared" si="48"/>
        <v>3049.4</v>
      </c>
    </row>
    <row r="263" spans="2:26" ht="87" customHeight="1" x14ac:dyDescent="0.4">
      <c r="B263" s="12"/>
      <c r="C263" s="7"/>
      <c r="D263" s="39" t="s">
        <v>232</v>
      </c>
      <c r="E263" s="79" t="s">
        <v>97</v>
      </c>
      <c r="F263" s="79"/>
      <c r="G263" s="40"/>
      <c r="H263" s="74">
        <f>H264+H265+H266</f>
        <v>19970.5</v>
      </c>
      <c r="I263" s="74">
        <f>I264+I265+I266</f>
        <v>0</v>
      </c>
      <c r="J263" s="74">
        <f t="shared" si="41"/>
        <v>19970.5</v>
      </c>
      <c r="K263" s="74">
        <f>K264+K265+K266</f>
        <v>0</v>
      </c>
      <c r="L263" s="74">
        <f t="shared" si="44"/>
        <v>19970.5</v>
      </c>
      <c r="M263" s="74">
        <f>M264+M265+M266</f>
        <v>0</v>
      </c>
      <c r="N263" s="74">
        <f t="shared" si="45"/>
        <v>19970.5</v>
      </c>
      <c r="O263" s="74">
        <f>O264+O265+O266</f>
        <v>0</v>
      </c>
      <c r="P263" s="74">
        <f t="shared" si="46"/>
        <v>19970.5</v>
      </c>
      <c r="Q263" s="74">
        <f>Q264+Q265+Q266</f>
        <v>0</v>
      </c>
      <c r="R263" s="74">
        <f t="shared" si="47"/>
        <v>19970.5</v>
      </c>
      <c r="S263" s="74">
        <f>S264+S265+S266</f>
        <v>0</v>
      </c>
      <c r="T263" s="74">
        <f t="shared" si="47"/>
        <v>19970.5</v>
      </c>
      <c r="U263" s="74">
        <f>U264+U265+U266</f>
        <v>0</v>
      </c>
      <c r="V263" s="74">
        <f t="shared" si="48"/>
        <v>19970.5</v>
      </c>
      <c r="W263" s="74">
        <f>W264+W265+W266</f>
        <v>347.3</v>
      </c>
      <c r="X263" s="74">
        <f t="shared" si="48"/>
        <v>20317.8</v>
      </c>
      <c r="Y263" s="74">
        <f>Y264+Y265+Y266</f>
        <v>228.1</v>
      </c>
      <c r="Z263" s="74">
        <f t="shared" si="48"/>
        <v>20545.899999999998</v>
      </c>
    </row>
    <row r="264" spans="2:26" ht="109.5" customHeight="1" x14ac:dyDescent="0.4">
      <c r="B264" s="12"/>
      <c r="C264" s="7"/>
      <c r="D264" s="39" t="s">
        <v>74</v>
      </c>
      <c r="E264" s="79" t="s">
        <v>97</v>
      </c>
      <c r="F264" s="79">
        <v>100</v>
      </c>
      <c r="G264" s="40">
        <v>10</v>
      </c>
      <c r="H264" s="74">
        <v>18018</v>
      </c>
      <c r="I264" s="74"/>
      <c r="J264" s="74">
        <f t="shared" si="41"/>
        <v>18018</v>
      </c>
      <c r="K264" s="74"/>
      <c r="L264" s="74">
        <f t="shared" si="44"/>
        <v>18018</v>
      </c>
      <c r="M264" s="74"/>
      <c r="N264" s="74">
        <f t="shared" si="45"/>
        <v>18018</v>
      </c>
      <c r="O264" s="74"/>
      <c r="P264" s="74">
        <f t="shared" si="46"/>
        <v>18018</v>
      </c>
      <c r="Q264" s="74"/>
      <c r="R264" s="74">
        <f t="shared" si="47"/>
        <v>18018</v>
      </c>
      <c r="S264" s="74"/>
      <c r="T264" s="74">
        <f t="shared" si="47"/>
        <v>18018</v>
      </c>
      <c r="U264" s="74"/>
      <c r="V264" s="74">
        <f t="shared" si="48"/>
        <v>18018</v>
      </c>
      <c r="W264" s="74">
        <v>347.3</v>
      </c>
      <c r="X264" s="74">
        <f t="shared" si="48"/>
        <v>18365.3</v>
      </c>
      <c r="Y264" s="74">
        <v>228.1</v>
      </c>
      <c r="Z264" s="74">
        <f t="shared" si="48"/>
        <v>18593.399999999998</v>
      </c>
    </row>
    <row r="265" spans="2:26" ht="64.5" customHeight="1" x14ac:dyDescent="0.4">
      <c r="B265" s="12"/>
      <c r="C265" s="7"/>
      <c r="D265" s="39" t="s">
        <v>14</v>
      </c>
      <c r="E265" s="79" t="s">
        <v>97</v>
      </c>
      <c r="F265" s="79">
        <v>200</v>
      </c>
      <c r="G265" s="40">
        <v>10</v>
      </c>
      <c r="H265" s="74">
        <v>1919.9</v>
      </c>
      <c r="I265" s="74"/>
      <c r="J265" s="74">
        <f t="shared" si="41"/>
        <v>1919.9</v>
      </c>
      <c r="K265" s="74"/>
      <c r="L265" s="74">
        <f t="shared" si="44"/>
        <v>1919.9</v>
      </c>
      <c r="M265" s="74"/>
      <c r="N265" s="74">
        <f t="shared" si="45"/>
        <v>1919.9</v>
      </c>
      <c r="O265" s="74"/>
      <c r="P265" s="74">
        <f t="shared" si="46"/>
        <v>1919.9</v>
      </c>
      <c r="Q265" s="74"/>
      <c r="R265" s="74">
        <f t="shared" si="47"/>
        <v>1919.9</v>
      </c>
      <c r="S265" s="74"/>
      <c r="T265" s="74">
        <f t="shared" si="47"/>
        <v>1919.9</v>
      </c>
      <c r="U265" s="74"/>
      <c r="V265" s="74">
        <f t="shared" si="48"/>
        <v>1919.9</v>
      </c>
      <c r="W265" s="74"/>
      <c r="X265" s="74">
        <f t="shared" si="48"/>
        <v>1919.9</v>
      </c>
      <c r="Y265" s="74"/>
      <c r="Z265" s="74">
        <f t="shared" si="48"/>
        <v>1919.9</v>
      </c>
    </row>
    <row r="266" spans="2:26" ht="23.25" customHeight="1" x14ac:dyDescent="0.4">
      <c r="B266" s="12"/>
      <c r="C266" s="7"/>
      <c r="D266" s="39" t="s">
        <v>18</v>
      </c>
      <c r="E266" s="79" t="s">
        <v>97</v>
      </c>
      <c r="F266" s="79">
        <v>800</v>
      </c>
      <c r="G266" s="40">
        <v>10</v>
      </c>
      <c r="H266" s="74">
        <v>32.6</v>
      </c>
      <c r="I266" s="74"/>
      <c r="J266" s="74">
        <f t="shared" si="41"/>
        <v>32.6</v>
      </c>
      <c r="K266" s="74"/>
      <c r="L266" s="74">
        <f t="shared" si="44"/>
        <v>32.6</v>
      </c>
      <c r="M266" s="74"/>
      <c r="N266" s="74">
        <f t="shared" si="45"/>
        <v>32.6</v>
      </c>
      <c r="O266" s="74"/>
      <c r="P266" s="74">
        <f t="shared" si="46"/>
        <v>32.6</v>
      </c>
      <c r="Q266" s="74"/>
      <c r="R266" s="74">
        <f t="shared" si="47"/>
        <v>32.6</v>
      </c>
      <c r="S266" s="74"/>
      <c r="T266" s="74">
        <f t="shared" si="47"/>
        <v>32.6</v>
      </c>
      <c r="U266" s="74"/>
      <c r="V266" s="74">
        <f t="shared" si="48"/>
        <v>32.6</v>
      </c>
      <c r="W266" s="74"/>
      <c r="X266" s="74">
        <f t="shared" si="48"/>
        <v>32.6</v>
      </c>
      <c r="Y266" s="74"/>
      <c r="Z266" s="74">
        <f t="shared" si="48"/>
        <v>32.6</v>
      </c>
    </row>
    <row r="267" spans="2:26" ht="151.5" customHeight="1" x14ac:dyDescent="0.4">
      <c r="B267" s="12"/>
      <c r="C267" s="7"/>
      <c r="D267" s="39" t="s">
        <v>460</v>
      </c>
      <c r="E267" s="79" t="s">
        <v>98</v>
      </c>
      <c r="F267" s="79"/>
      <c r="G267" s="40"/>
      <c r="H267" s="74">
        <f>H268</f>
        <v>63</v>
      </c>
      <c r="I267" s="74">
        <f>I268</f>
        <v>0</v>
      </c>
      <c r="J267" s="74">
        <f t="shared" si="41"/>
        <v>63</v>
      </c>
      <c r="K267" s="74">
        <f>K268</f>
        <v>0</v>
      </c>
      <c r="L267" s="74">
        <f t="shared" si="44"/>
        <v>63</v>
      </c>
      <c r="M267" s="74">
        <f>M268</f>
        <v>0</v>
      </c>
      <c r="N267" s="74">
        <f t="shared" si="45"/>
        <v>63</v>
      </c>
      <c r="O267" s="74">
        <f>O268</f>
        <v>0</v>
      </c>
      <c r="P267" s="74">
        <f t="shared" si="46"/>
        <v>63</v>
      </c>
      <c r="Q267" s="74">
        <f>Q268</f>
        <v>0</v>
      </c>
      <c r="R267" s="74">
        <f t="shared" si="47"/>
        <v>63</v>
      </c>
      <c r="S267" s="74">
        <f>S268</f>
        <v>0</v>
      </c>
      <c r="T267" s="74">
        <f t="shared" si="47"/>
        <v>63</v>
      </c>
      <c r="U267" s="74">
        <f>U268</f>
        <v>0</v>
      </c>
      <c r="V267" s="74">
        <f t="shared" si="48"/>
        <v>63</v>
      </c>
      <c r="W267" s="74">
        <f>W268</f>
        <v>0</v>
      </c>
      <c r="X267" s="74">
        <f t="shared" si="48"/>
        <v>63</v>
      </c>
      <c r="Y267" s="74">
        <f>Y268</f>
        <v>0</v>
      </c>
      <c r="Z267" s="74">
        <f t="shared" si="48"/>
        <v>63</v>
      </c>
    </row>
    <row r="268" spans="2:26" ht="47.25" customHeight="1" x14ac:dyDescent="0.4">
      <c r="B268" s="12"/>
      <c r="C268" s="7"/>
      <c r="D268" s="39" t="s">
        <v>14</v>
      </c>
      <c r="E268" s="79" t="s">
        <v>98</v>
      </c>
      <c r="F268" s="79">
        <v>200</v>
      </c>
      <c r="G268" s="40">
        <v>9</v>
      </c>
      <c r="H268" s="74">
        <v>63</v>
      </c>
      <c r="I268" s="74"/>
      <c r="J268" s="74">
        <f t="shared" si="41"/>
        <v>63</v>
      </c>
      <c r="K268" s="74"/>
      <c r="L268" s="74">
        <f t="shared" si="44"/>
        <v>63</v>
      </c>
      <c r="M268" s="74"/>
      <c r="N268" s="74">
        <f t="shared" si="45"/>
        <v>63</v>
      </c>
      <c r="O268" s="74"/>
      <c r="P268" s="74">
        <f t="shared" si="46"/>
        <v>63</v>
      </c>
      <c r="Q268" s="74"/>
      <c r="R268" s="74">
        <f t="shared" si="47"/>
        <v>63</v>
      </c>
      <c r="S268" s="74"/>
      <c r="T268" s="74">
        <f t="shared" si="47"/>
        <v>63</v>
      </c>
      <c r="U268" s="74"/>
      <c r="V268" s="74">
        <f t="shared" si="48"/>
        <v>63</v>
      </c>
      <c r="W268" s="74"/>
      <c r="X268" s="74">
        <f t="shared" si="48"/>
        <v>63</v>
      </c>
      <c r="Y268" s="74"/>
      <c r="Z268" s="74">
        <f t="shared" si="48"/>
        <v>63</v>
      </c>
    </row>
    <row r="269" spans="2:26" ht="81" customHeight="1" x14ac:dyDescent="0.4">
      <c r="B269" s="12"/>
      <c r="C269" s="7"/>
      <c r="D269" s="39" t="s">
        <v>277</v>
      </c>
      <c r="E269" s="79" t="s">
        <v>99</v>
      </c>
      <c r="F269" s="79"/>
      <c r="G269" s="40"/>
      <c r="H269" s="74">
        <f>H270</f>
        <v>264.39999999999998</v>
      </c>
      <c r="I269" s="74">
        <f>I270</f>
        <v>0</v>
      </c>
      <c r="J269" s="74">
        <f t="shared" si="41"/>
        <v>264.39999999999998</v>
      </c>
      <c r="K269" s="74">
        <f>K270</f>
        <v>0</v>
      </c>
      <c r="L269" s="74">
        <f t="shared" si="44"/>
        <v>264.39999999999998</v>
      </c>
      <c r="M269" s="74">
        <f>M270</f>
        <v>0</v>
      </c>
      <c r="N269" s="74">
        <f t="shared" si="45"/>
        <v>264.39999999999998</v>
      </c>
      <c r="O269" s="74">
        <f>O270</f>
        <v>0</v>
      </c>
      <c r="P269" s="74">
        <f t="shared" si="46"/>
        <v>264.39999999999998</v>
      </c>
      <c r="Q269" s="74">
        <f>Q270</f>
        <v>0</v>
      </c>
      <c r="R269" s="74">
        <f t="shared" si="47"/>
        <v>264.39999999999998</v>
      </c>
      <c r="S269" s="74">
        <f>S270</f>
        <v>0</v>
      </c>
      <c r="T269" s="74">
        <f t="shared" si="47"/>
        <v>264.39999999999998</v>
      </c>
      <c r="U269" s="74">
        <f>U270</f>
        <v>0</v>
      </c>
      <c r="V269" s="74">
        <f t="shared" si="48"/>
        <v>264.39999999999998</v>
      </c>
      <c r="W269" s="74">
        <f>W270</f>
        <v>0</v>
      </c>
      <c r="X269" s="74">
        <f t="shared" si="48"/>
        <v>264.39999999999998</v>
      </c>
      <c r="Y269" s="74">
        <f>Y270</f>
        <v>0</v>
      </c>
      <c r="Z269" s="74">
        <f t="shared" si="48"/>
        <v>264.39999999999998</v>
      </c>
    </row>
    <row r="270" spans="2:26" ht="42" x14ac:dyDescent="0.4">
      <c r="B270" s="12"/>
      <c r="C270" s="7"/>
      <c r="D270" s="77" t="s">
        <v>100</v>
      </c>
      <c r="E270" s="80" t="s">
        <v>101</v>
      </c>
      <c r="F270" s="80"/>
      <c r="G270" s="40"/>
      <c r="H270" s="74">
        <f>H271+H272+H273+H274</f>
        <v>264.39999999999998</v>
      </c>
      <c r="I270" s="74">
        <f>I271+I272+I273+I274</f>
        <v>0</v>
      </c>
      <c r="J270" s="74">
        <f t="shared" si="41"/>
        <v>264.39999999999998</v>
      </c>
      <c r="K270" s="74">
        <f>K271+K272+K273+K274</f>
        <v>0</v>
      </c>
      <c r="L270" s="74">
        <f t="shared" si="44"/>
        <v>264.39999999999998</v>
      </c>
      <c r="M270" s="74">
        <f>M271+M272+M273+M274</f>
        <v>0</v>
      </c>
      <c r="N270" s="74">
        <f t="shared" si="45"/>
        <v>264.39999999999998</v>
      </c>
      <c r="O270" s="74">
        <f>O271+O272+O273+O274</f>
        <v>0</v>
      </c>
      <c r="P270" s="74">
        <f t="shared" si="46"/>
        <v>264.39999999999998</v>
      </c>
      <c r="Q270" s="74">
        <f>Q271+Q272+Q273+Q274</f>
        <v>0</v>
      </c>
      <c r="R270" s="74">
        <f t="shared" si="47"/>
        <v>264.39999999999998</v>
      </c>
      <c r="S270" s="74">
        <f>S271+S272+S273+S274</f>
        <v>0</v>
      </c>
      <c r="T270" s="74">
        <f t="shared" si="47"/>
        <v>264.39999999999998</v>
      </c>
      <c r="U270" s="74">
        <f>U271+U272+U273+U274</f>
        <v>0</v>
      </c>
      <c r="V270" s="74">
        <f t="shared" si="48"/>
        <v>264.39999999999998</v>
      </c>
      <c r="W270" s="74">
        <f>W271+W272+W273+W274</f>
        <v>0</v>
      </c>
      <c r="X270" s="74">
        <f t="shared" si="48"/>
        <v>264.39999999999998</v>
      </c>
      <c r="Y270" s="74">
        <f>Y271+Y272+Y273+Y274</f>
        <v>0</v>
      </c>
      <c r="Z270" s="74">
        <f t="shared" si="48"/>
        <v>264.39999999999998</v>
      </c>
    </row>
    <row r="271" spans="2:26" ht="21" x14ac:dyDescent="0.4">
      <c r="B271" s="12"/>
      <c r="C271" s="22"/>
      <c r="D271" s="154" t="s">
        <v>14</v>
      </c>
      <c r="E271" s="162" t="s">
        <v>101</v>
      </c>
      <c r="F271" s="162">
        <v>200</v>
      </c>
      <c r="G271" s="24">
        <v>14</v>
      </c>
      <c r="H271" s="74">
        <v>80</v>
      </c>
      <c r="I271" s="74"/>
      <c r="J271" s="74">
        <f t="shared" si="41"/>
        <v>80</v>
      </c>
      <c r="K271" s="74"/>
      <c r="L271" s="74">
        <f t="shared" si="44"/>
        <v>80</v>
      </c>
      <c r="M271" s="74"/>
      <c r="N271" s="74">
        <f t="shared" si="45"/>
        <v>80</v>
      </c>
      <c r="O271" s="74"/>
      <c r="P271" s="74">
        <f t="shared" si="46"/>
        <v>80</v>
      </c>
      <c r="Q271" s="74"/>
      <c r="R271" s="74">
        <f t="shared" si="47"/>
        <v>80</v>
      </c>
      <c r="S271" s="74"/>
      <c r="T271" s="74">
        <f t="shared" si="47"/>
        <v>80</v>
      </c>
      <c r="U271" s="74"/>
      <c r="V271" s="74">
        <f t="shared" si="48"/>
        <v>80</v>
      </c>
      <c r="W271" s="74"/>
      <c r="X271" s="74">
        <f t="shared" si="48"/>
        <v>80</v>
      </c>
      <c r="Y271" s="74"/>
      <c r="Z271" s="74">
        <f t="shared" si="48"/>
        <v>80</v>
      </c>
    </row>
    <row r="272" spans="2:26" ht="21" x14ac:dyDescent="0.4">
      <c r="B272" s="12"/>
      <c r="C272" s="22"/>
      <c r="D272" s="196"/>
      <c r="E272" s="163"/>
      <c r="F272" s="163"/>
      <c r="G272" s="24">
        <v>7</v>
      </c>
      <c r="H272" s="74">
        <v>57.4</v>
      </c>
      <c r="I272" s="74"/>
      <c r="J272" s="74">
        <f t="shared" si="41"/>
        <v>57.4</v>
      </c>
      <c r="K272" s="74"/>
      <c r="L272" s="74">
        <f t="shared" si="44"/>
        <v>57.4</v>
      </c>
      <c r="M272" s="74"/>
      <c r="N272" s="74">
        <f t="shared" si="45"/>
        <v>57.4</v>
      </c>
      <c r="O272" s="74"/>
      <c r="P272" s="74">
        <f t="shared" si="46"/>
        <v>57.4</v>
      </c>
      <c r="Q272" s="74"/>
      <c r="R272" s="74">
        <f t="shared" si="47"/>
        <v>57.4</v>
      </c>
      <c r="S272" s="74"/>
      <c r="T272" s="74">
        <f t="shared" si="47"/>
        <v>57.4</v>
      </c>
      <c r="U272" s="74"/>
      <c r="V272" s="74">
        <f t="shared" si="48"/>
        <v>57.4</v>
      </c>
      <c r="W272" s="74"/>
      <c r="X272" s="74">
        <f t="shared" si="48"/>
        <v>57.4</v>
      </c>
      <c r="Y272" s="74"/>
      <c r="Z272" s="74">
        <f t="shared" si="48"/>
        <v>57.4</v>
      </c>
    </row>
    <row r="273" spans="2:26" ht="20.25" customHeight="1" x14ac:dyDescent="0.4">
      <c r="B273" s="12"/>
      <c r="C273" s="59"/>
      <c r="D273" s="77" t="s">
        <v>15</v>
      </c>
      <c r="E273" s="80" t="s">
        <v>101</v>
      </c>
      <c r="F273" s="80">
        <v>300</v>
      </c>
      <c r="G273" s="26">
        <v>7</v>
      </c>
      <c r="H273" s="74">
        <v>57</v>
      </c>
      <c r="I273" s="74"/>
      <c r="J273" s="74">
        <f t="shared" si="41"/>
        <v>57</v>
      </c>
      <c r="K273" s="74"/>
      <c r="L273" s="74">
        <f t="shared" si="44"/>
        <v>57</v>
      </c>
      <c r="M273" s="74"/>
      <c r="N273" s="74">
        <f t="shared" si="45"/>
        <v>57</v>
      </c>
      <c r="O273" s="74"/>
      <c r="P273" s="74">
        <f t="shared" si="46"/>
        <v>57</v>
      </c>
      <c r="Q273" s="74"/>
      <c r="R273" s="74">
        <f t="shared" si="47"/>
        <v>57</v>
      </c>
      <c r="S273" s="74"/>
      <c r="T273" s="74">
        <f t="shared" si="47"/>
        <v>57</v>
      </c>
      <c r="U273" s="74"/>
      <c r="V273" s="74">
        <f t="shared" si="48"/>
        <v>57</v>
      </c>
      <c r="W273" s="74"/>
      <c r="X273" s="74">
        <f t="shared" si="48"/>
        <v>57</v>
      </c>
      <c r="Y273" s="74"/>
      <c r="Z273" s="74">
        <f t="shared" si="48"/>
        <v>57</v>
      </c>
    </row>
    <row r="274" spans="2:26" ht="47.4" customHeight="1" x14ac:dyDescent="0.4">
      <c r="B274" s="12"/>
      <c r="C274" s="81"/>
      <c r="D274" s="77" t="s">
        <v>9</v>
      </c>
      <c r="E274" s="80" t="s">
        <v>101</v>
      </c>
      <c r="F274" s="44">
        <v>600</v>
      </c>
      <c r="G274" s="24">
        <v>9</v>
      </c>
      <c r="H274" s="74">
        <v>70</v>
      </c>
      <c r="I274" s="74"/>
      <c r="J274" s="74">
        <f t="shared" si="41"/>
        <v>70</v>
      </c>
      <c r="K274" s="74"/>
      <c r="L274" s="74">
        <f t="shared" si="44"/>
        <v>70</v>
      </c>
      <c r="M274" s="74"/>
      <c r="N274" s="74">
        <f t="shared" si="45"/>
        <v>70</v>
      </c>
      <c r="O274" s="74"/>
      <c r="P274" s="74">
        <f t="shared" si="46"/>
        <v>70</v>
      </c>
      <c r="Q274" s="74"/>
      <c r="R274" s="74">
        <f t="shared" si="47"/>
        <v>70</v>
      </c>
      <c r="S274" s="74"/>
      <c r="T274" s="74">
        <f t="shared" si="47"/>
        <v>70</v>
      </c>
      <c r="U274" s="74"/>
      <c r="V274" s="74">
        <f t="shared" si="48"/>
        <v>70</v>
      </c>
      <c r="W274" s="74"/>
      <c r="X274" s="74">
        <f t="shared" si="48"/>
        <v>70</v>
      </c>
      <c r="Y274" s="74"/>
      <c r="Z274" s="74">
        <f t="shared" si="48"/>
        <v>70</v>
      </c>
    </row>
    <row r="275" spans="2:26" s="49" customFormat="1" ht="44.25" customHeight="1" x14ac:dyDescent="0.4">
      <c r="B275" s="50"/>
      <c r="C275" s="81"/>
      <c r="D275" s="85" t="s">
        <v>399</v>
      </c>
      <c r="E275" s="28" t="s">
        <v>401</v>
      </c>
      <c r="F275" s="28"/>
      <c r="G275" s="24"/>
      <c r="H275" s="74">
        <f t="shared" ref="H275:Y276" si="49">H276</f>
        <v>66.8</v>
      </c>
      <c r="I275" s="74">
        <f t="shared" si="49"/>
        <v>0</v>
      </c>
      <c r="J275" s="74">
        <f t="shared" ref="J275:J348" si="50">H275+I275</f>
        <v>66.8</v>
      </c>
      <c r="K275" s="74">
        <f t="shared" si="49"/>
        <v>16.7</v>
      </c>
      <c r="L275" s="74">
        <f t="shared" si="44"/>
        <v>83.5</v>
      </c>
      <c r="M275" s="74">
        <f t="shared" si="49"/>
        <v>0</v>
      </c>
      <c r="N275" s="74">
        <f t="shared" si="45"/>
        <v>83.5</v>
      </c>
      <c r="O275" s="74">
        <f t="shared" si="49"/>
        <v>0</v>
      </c>
      <c r="P275" s="74">
        <f t="shared" si="46"/>
        <v>83.5</v>
      </c>
      <c r="Q275" s="74">
        <f t="shared" si="49"/>
        <v>0</v>
      </c>
      <c r="R275" s="74">
        <f t="shared" si="47"/>
        <v>83.5</v>
      </c>
      <c r="S275" s="74">
        <f t="shared" si="49"/>
        <v>0</v>
      </c>
      <c r="T275" s="74">
        <f t="shared" si="47"/>
        <v>83.5</v>
      </c>
      <c r="U275" s="74">
        <f t="shared" si="49"/>
        <v>0</v>
      </c>
      <c r="V275" s="74">
        <f t="shared" si="48"/>
        <v>83.5</v>
      </c>
      <c r="W275" s="74">
        <f t="shared" si="49"/>
        <v>0</v>
      </c>
      <c r="X275" s="74">
        <f t="shared" si="48"/>
        <v>83.5</v>
      </c>
      <c r="Y275" s="74">
        <f t="shared" si="49"/>
        <v>0</v>
      </c>
      <c r="Z275" s="74">
        <f t="shared" si="48"/>
        <v>83.5</v>
      </c>
    </row>
    <row r="276" spans="2:26" s="49" customFormat="1" ht="45" customHeight="1" x14ac:dyDescent="0.4">
      <c r="B276" s="50"/>
      <c r="C276" s="81"/>
      <c r="D276" s="85" t="s">
        <v>400</v>
      </c>
      <c r="E276" s="28" t="s">
        <v>402</v>
      </c>
      <c r="F276" s="28"/>
      <c r="G276" s="24"/>
      <c r="H276" s="74">
        <f t="shared" si="49"/>
        <v>66.8</v>
      </c>
      <c r="I276" s="74">
        <f t="shared" si="49"/>
        <v>0</v>
      </c>
      <c r="J276" s="74">
        <f t="shared" si="50"/>
        <v>66.8</v>
      </c>
      <c r="K276" s="74">
        <f t="shared" si="49"/>
        <v>16.7</v>
      </c>
      <c r="L276" s="74">
        <f t="shared" si="44"/>
        <v>83.5</v>
      </c>
      <c r="M276" s="74">
        <f t="shared" si="49"/>
        <v>0</v>
      </c>
      <c r="N276" s="74">
        <f t="shared" si="45"/>
        <v>83.5</v>
      </c>
      <c r="O276" s="74">
        <f t="shared" si="49"/>
        <v>0</v>
      </c>
      <c r="P276" s="74">
        <f t="shared" si="46"/>
        <v>83.5</v>
      </c>
      <c r="Q276" s="74">
        <f t="shared" si="49"/>
        <v>0</v>
      </c>
      <c r="R276" s="74">
        <f t="shared" si="47"/>
        <v>83.5</v>
      </c>
      <c r="S276" s="74">
        <f t="shared" si="49"/>
        <v>0</v>
      </c>
      <c r="T276" s="74">
        <f t="shared" si="47"/>
        <v>83.5</v>
      </c>
      <c r="U276" s="74">
        <f t="shared" si="49"/>
        <v>0</v>
      </c>
      <c r="V276" s="74">
        <f t="shared" si="48"/>
        <v>83.5</v>
      </c>
      <c r="W276" s="74">
        <f t="shared" si="49"/>
        <v>0</v>
      </c>
      <c r="X276" s="74">
        <f t="shared" si="48"/>
        <v>83.5</v>
      </c>
      <c r="Y276" s="74">
        <f t="shared" si="49"/>
        <v>0</v>
      </c>
      <c r="Z276" s="74">
        <f t="shared" si="48"/>
        <v>83.5</v>
      </c>
    </row>
    <row r="277" spans="2:26" s="49" customFormat="1" ht="43.5" customHeight="1" x14ac:dyDescent="0.4">
      <c r="B277" s="50"/>
      <c r="C277" s="81"/>
      <c r="D277" s="85" t="s">
        <v>14</v>
      </c>
      <c r="E277" s="28" t="s">
        <v>402</v>
      </c>
      <c r="F277" s="28" t="s">
        <v>283</v>
      </c>
      <c r="G277" s="24"/>
      <c r="H277" s="74">
        <v>66.8</v>
      </c>
      <c r="I277" s="74"/>
      <c r="J277" s="74">
        <f t="shared" si="50"/>
        <v>66.8</v>
      </c>
      <c r="K277" s="74">
        <v>16.7</v>
      </c>
      <c r="L277" s="74">
        <f t="shared" si="44"/>
        <v>83.5</v>
      </c>
      <c r="M277" s="74"/>
      <c r="N277" s="74">
        <f t="shared" si="45"/>
        <v>83.5</v>
      </c>
      <c r="O277" s="74"/>
      <c r="P277" s="74">
        <f t="shared" si="46"/>
        <v>83.5</v>
      </c>
      <c r="Q277" s="74"/>
      <c r="R277" s="74">
        <f t="shared" si="47"/>
        <v>83.5</v>
      </c>
      <c r="S277" s="74"/>
      <c r="T277" s="74">
        <f t="shared" si="47"/>
        <v>83.5</v>
      </c>
      <c r="U277" s="74"/>
      <c r="V277" s="74">
        <f t="shared" si="48"/>
        <v>83.5</v>
      </c>
      <c r="W277" s="74"/>
      <c r="X277" s="74">
        <f t="shared" si="48"/>
        <v>83.5</v>
      </c>
      <c r="Y277" s="74"/>
      <c r="Z277" s="74">
        <f t="shared" si="48"/>
        <v>83.5</v>
      </c>
    </row>
    <row r="278" spans="2:26" ht="42" x14ac:dyDescent="0.4">
      <c r="B278" s="12"/>
      <c r="C278" s="7"/>
      <c r="D278" s="39" t="s">
        <v>279</v>
      </c>
      <c r="E278" s="79" t="s">
        <v>280</v>
      </c>
      <c r="F278" s="79"/>
      <c r="G278" s="40"/>
      <c r="H278" s="74">
        <f t="shared" ref="H278:Y279" si="51">H279</f>
        <v>16</v>
      </c>
      <c r="I278" s="74">
        <f t="shared" si="51"/>
        <v>0</v>
      </c>
      <c r="J278" s="74">
        <f t="shared" si="50"/>
        <v>16</v>
      </c>
      <c r="K278" s="74">
        <f t="shared" si="51"/>
        <v>0</v>
      </c>
      <c r="L278" s="74">
        <f t="shared" si="44"/>
        <v>16</v>
      </c>
      <c r="M278" s="74">
        <f t="shared" si="51"/>
        <v>0</v>
      </c>
      <c r="N278" s="74">
        <f t="shared" si="45"/>
        <v>16</v>
      </c>
      <c r="O278" s="74">
        <f t="shared" si="51"/>
        <v>0</v>
      </c>
      <c r="P278" s="74">
        <f t="shared" si="46"/>
        <v>16</v>
      </c>
      <c r="Q278" s="74">
        <f t="shared" si="51"/>
        <v>0</v>
      </c>
      <c r="R278" s="74">
        <f t="shared" si="47"/>
        <v>16</v>
      </c>
      <c r="S278" s="74">
        <f t="shared" si="51"/>
        <v>0</v>
      </c>
      <c r="T278" s="74">
        <f t="shared" si="47"/>
        <v>16</v>
      </c>
      <c r="U278" s="74">
        <f t="shared" si="51"/>
        <v>0</v>
      </c>
      <c r="V278" s="74">
        <f t="shared" si="48"/>
        <v>16</v>
      </c>
      <c r="W278" s="74">
        <f t="shared" si="51"/>
        <v>0</v>
      </c>
      <c r="X278" s="74">
        <f t="shared" si="48"/>
        <v>16</v>
      </c>
      <c r="Y278" s="74">
        <f t="shared" si="51"/>
        <v>0</v>
      </c>
      <c r="Z278" s="74">
        <f t="shared" si="48"/>
        <v>16</v>
      </c>
    </row>
    <row r="279" spans="2:26" ht="21" x14ac:dyDescent="0.4">
      <c r="B279" s="12"/>
      <c r="C279" s="7"/>
      <c r="D279" s="39" t="s">
        <v>281</v>
      </c>
      <c r="E279" s="79" t="s">
        <v>282</v>
      </c>
      <c r="F279" s="79"/>
      <c r="G279" s="40"/>
      <c r="H279" s="74">
        <f t="shared" si="51"/>
        <v>16</v>
      </c>
      <c r="I279" s="74">
        <f t="shared" si="51"/>
        <v>0</v>
      </c>
      <c r="J279" s="74">
        <f t="shared" si="50"/>
        <v>16</v>
      </c>
      <c r="K279" s="74">
        <f t="shared" si="51"/>
        <v>0</v>
      </c>
      <c r="L279" s="74">
        <f t="shared" si="44"/>
        <v>16</v>
      </c>
      <c r="M279" s="74">
        <f t="shared" si="51"/>
        <v>0</v>
      </c>
      <c r="N279" s="74">
        <f t="shared" si="45"/>
        <v>16</v>
      </c>
      <c r="O279" s="74">
        <f t="shared" si="51"/>
        <v>0</v>
      </c>
      <c r="P279" s="74">
        <f t="shared" si="46"/>
        <v>16</v>
      </c>
      <c r="Q279" s="74">
        <f t="shared" si="51"/>
        <v>0</v>
      </c>
      <c r="R279" s="74">
        <f t="shared" si="47"/>
        <v>16</v>
      </c>
      <c r="S279" s="74">
        <f t="shared" si="51"/>
        <v>0</v>
      </c>
      <c r="T279" s="74">
        <f t="shared" si="47"/>
        <v>16</v>
      </c>
      <c r="U279" s="74">
        <f t="shared" si="51"/>
        <v>0</v>
      </c>
      <c r="V279" s="74">
        <f t="shared" si="48"/>
        <v>16</v>
      </c>
      <c r="W279" s="74">
        <f t="shared" si="51"/>
        <v>0</v>
      </c>
      <c r="X279" s="74">
        <f t="shared" si="48"/>
        <v>16</v>
      </c>
      <c r="Y279" s="74">
        <f t="shared" si="51"/>
        <v>0</v>
      </c>
      <c r="Z279" s="74">
        <f t="shared" si="48"/>
        <v>16</v>
      </c>
    </row>
    <row r="280" spans="2:26" ht="42" x14ac:dyDescent="0.4">
      <c r="B280" s="12"/>
      <c r="C280" s="7"/>
      <c r="D280" s="39" t="s">
        <v>14</v>
      </c>
      <c r="E280" s="79" t="s">
        <v>282</v>
      </c>
      <c r="F280" s="79">
        <v>200</v>
      </c>
      <c r="G280" s="40">
        <v>14</v>
      </c>
      <c r="H280" s="74">
        <v>16</v>
      </c>
      <c r="I280" s="74"/>
      <c r="J280" s="74">
        <f t="shared" si="50"/>
        <v>16</v>
      </c>
      <c r="K280" s="74"/>
      <c r="L280" s="74">
        <f t="shared" si="44"/>
        <v>16</v>
      </c>
      <c r="M280" s="74"/>
      <c r="N280" s="74">
        <f t="shared" si="45"/>
        <v>16</v>
      </c>
      <c r="O280" s="74"/>
      <c r="P280" s="74">
        <f t="shared" si="46"/>
        <v>16</v>
      </c>
      <c r="Q280" s="74"/>
      <c r="R280" s="74">
        <f t="shared" si="47"/>
        <v>16</v>
      </c>
      <c r="S280" s="74"/>
      <c r="T280" s="74">
        <f t="shared" si="47"/>
        <v>16</v>
      </c>
      <c r="U280" s="74"/>
      <c r="V280" s="74">
        <f t="shared" si="48"/>
        <v>16</v>
      </c>
      <c r="W280" s="74"/>
      <c r="X280" s="74">
        <f t="shared" si="48"/>
        <v>16</v>
      </c>
      <c r="Y280" s="74"/>
      <c r="Z280" s="74">
        <f t="shared" si="48"/>
        <v>16</v>
      </c>
    </row>
    <row r="281" spans="2:26" ht="64.5" customHeight="1" x14ac:dyDescent="0.4">
      <c r="B281" s="12"/>
      <c r="C281" s="7"/>
      <c r="D281" s="39" t="s">
        <v>299</v>
      </c>
      <c r="E281" s="65" t="s">
        <v>303</v>
      </c>
      <c r="F281" s="65"/>
      <c r="G281" s="40"/>
      <c r="H281" s="74">
        <f>H282+H287+H292</f>
        <v>54679.399999999994</v>
      </c>
      <c r="I281" s="74">
        <f>I282+I287+I292</f>
        <v>0</v>
      </c>
      <c r="J281" s="74">
        <f t="shared" si="50"/>
        <v>54679.399999999994</v>
      </c>
      <c r="K281" s="74">
        <f>K282+K287+K292</f>
        <v>-4800</v>
      </c>
      <c r="L281" s="74">
        <f t="shared" si="44"/>
        <v>49879.399999999994</v>
      </c>
      <c r="M281" s="74">
        <f>M282+M287+M292</f>
        <v>0</v>
      </c>
      <c r="N281" s="74">
        <f t="shared" si="45"/>
        <v>49879.399999999994</v>
      </c>
      <c r="O281" s="74">
        <f>O282+O287+O292</f>
        <v>0</v>
      </c>
      <c r="P281" s="74">
        <f t="shared" si="46"/>
        <v>49879.399999999994</v>
      </c>
      <c r="Q281" s="74">
        <f>Q282+Q287+Q292</f>
        <v>0</v>
      </c>
      <c r="R281" s="74">
        <f t="shared" si="47"/>
        <v>49879.399999999994</v>
      </c>
      <c r="S281" s="74">
        <f>S282+S287+S292</f>
        <v>0</v>
      </c>
      <c r="T281" s="74">
        <f t="shared" si="47"/>
        <v>49879.399999999994</v>
      </c>
      <c r="U281" s="74">
        <f>U282+U287+U292</f>
        <v>0</v>
      </c>
      <c r="V281" s="74">
        <f t="shared" si="48"/>
        <v>49879.399999999994</v>
      </c>
      <c r="W281" s="74">
        <f>W282+W287+W292</f>
        <v>3253.2</v>
      </c>
      <c r="X281" s="74">
        <f t="shared" si="48"/>
        <v>53132.599999999991</v>
      </c>
      <c r="Y281" s="74">
        <f>Y282+Y287+Y292</f>
        <v>3432.3</v>
      </c>
      <c r="Z281" s="74">
        <f t="shared" si="48"/>
        <v>56564.899999999994</v>
      </c>
    </row>
    <row r="282" spans="2:26" ht="39.75" customHeight="1" x14ac:dyDescent="0.4">
      <c r="B282" s="12"/>
      <c r="C282" s="7"/>
      <c r="D282" s="39" t="s">
        <v>300</v>
      </c>
      <c r="E282" s="65" t="s">
        <v>304</v>
      </c>
      <c r="F282" s="65"/>
      <c r="G282" s="40"/>
      <c r="H282" s="74">
        <f>H283+H285</f>
        <v>42931.199999999997</v>
      </c>
      <c r="I282" s="74">
        <f>I283+I285</f>
        <v>0</v>
      </c>
      <c r="J282" s="74">
        <f t="shared" si="50"/>
        <v>42931.199999999997</v>
      </c>
      <c r="K282" s="74">
        <f>K283+K285</f>
        <v>-4800</v>
      </c>
      <c r="L282" s="74">
        <f t="shared" si="44"/>
        <v>38131.199999999997</v>
      </c>
      <c r="M282" s="74">
        <f>M283+M285</f>
        <v>0</v>
      </c>
      <c r="N282" s="74">
        <f t="shared" si="45"/>
        <v>38131.199999999997</v>
      </c>
      <c r="O282" s="74">
        <f>O283+O285</f>
        <v>0</v>
      </c>
      <c r="P282" s="74">
        <f t="shared" si="46"/>
        <v>38131.199999999997</v>
      </c>
      <c r="Q282" s="74">
        <f>Q283+Q285</f>
        <v>0</v>
      </c>
      <c r="R282" s="74">
        <f t="shared" si="47"/>
        <v>38131.199999999997</v>
      </c>
      <c r="S282" s="74">
        <f>S283+S285</f>
        <v>0</v>
      </c>
      <c r="T282" s="74">
        <f t="shared" si="47"/>
        <v>38131.199999999997</v>
      </c>
      <c r="U282" s="74">
        <f>U283+U285</f>
        <v>0</v>
      </c>
      <c r="V282" s="74">
        <f t="shared" si="48"/>
        <v>38131.199999999997</v>
      </c>
      <c r="W282" s="74">
        <f>W283+W285</f>
        <v>3253.2</v>
      </c>
      <c r="X282" s="74">
        <f t="shared" si="48"/>
        <v>41384.399999999994</v>
      </c>
      <c r="Y282" s="74">
        <f>Y283+Y285</f>
        <v>3432.3</v>
      </c>
      <c r="Z282" s="74">
        <f t="shared" si="48"/>
        <v>44816.7</v>
      </c>
    </row>
    <row r="283" spans="2:26" ht="29.25" customHeight="1" x14ac:dyDescent="0.4">
      <c r="B283" s="12"/>
      <c r="C283" s="7"/>
      <c r="D283" s="21" t="s">
        <v>301</v>
      </c>
      <c r="E283" s="65" t="s">
        <v>305</v>
      </c>
      <c r="F283" s="65"/>
      <c r="G283" s="40"/>
      <c r="H283" s="74">
        <f>H284</f>
        <v>22807.200000000001</v>
      </c>
      <c r="I283" s="74">
        <f>I284</f>
        <v>0</v>
      </c>
      <c r="J283" s="74">
        <f t="shared" si="50"/>
        <v>22807.200000000001</v>
      </c>
      <c r="K283" s="74">
        <f>K284</f>
        <v>-2550</v>
      </c>
      <c r="L283" s="74">
        <f t="shared" si="44"/>
        <v>20257.2</v>
      </c>
      <c r="M283" s="74">
        <f>M284</f>
        <v>0</v>
      </c>
      <c r="N283" s="74">
        <f t="shared" si="45"/>
        <v>20257.2</v>
      </c>
      <c r="O283" s="74">
        <f>O284</f>
        <v>0</v>
      </c>
      <c r="P283" s="74">
        <f t="shared" si="46"/>
        <v>20257.2</v>
      </c>
      <c r="Q283" s="74">
        <f>Q284</f>
        <v>0</v>
      </c>
      <c r="R283" s="74">
        <f t="shared" si="47"/>
        <v>20257.2</v>
      </c>
      <c r="S283" s="74">
        <f>S284</f>
        <v>0</v>
      </c>
      <c r="T283" s="74">
        <f t="shared" si="47"/>
        <v>20257.2</v>
      </c>
      <c r="U283" s="74">
        <f>U284</f>
        <v>0</v>
      </c>
      <c r="V283" s="74">
        <f t="shared" si="48"/>
        <v>20257.2</v>
      </c>
      <c r="W283" s="74">
        <f>W284</f>
        <v>1728.3</v>
      </c>
      <c r="X283" s="74">
        <f t="shared" si="48"/>
        <v>21985.5</v>
      </c>
      <c r="Y283" s="74">
        <f>Y284</f>
        <v>1823.4</v>
      </c>
      <c r="Z283" s="74">
        <f t="shared" si="48"/>
        <v>23808.9</v>
      </c>
    </row>
    <row r="284" spans="2:26" ht="44.25" customHeight="1" x14ac:dyDescent="0.4">
      <c r="B284" s="12"/>
      <c r="C284" s="7"/>
      <c r="D284" s="21" t="s">
        <v>20</v>
      </c>
      <c r="E284" s="65" t="s">
        <v>305</v>
      </c>
      <c r="F284" s="65" t="s">
        <v>284</v>
      </c>
      <c r="G284" s="40">
        <v>1</v>
      </c>
      <c r="H284" s="74">
        <v>22807.200000000001</v>
      </c>
      <c r="I284" s="74"/>
      <c r="J284" s="74">
        <f t="shared" si="50"/>
        <v>22807.200000000001</v>
      </c>
      <c r="K284" s="74">
        <v>-2550</v>
      </c>
      <c r="L284" s="74">
        <f t="shared" si="44"/>
        <v>20257.2</v>
      </c>
      <c r="M284" s="74"/>
      <c r="N284" s="74">
        <f t="shared" si="45"/>
        <v>20257.2</v>
      </c>
      <c r="O284" s="74"/>
      <c r="P284" s="74">
        <f t="shared" si="46"/>
        <v>20257.2</v>
      </c>
      <c r="Q284" s="74"/>
      <c r="R284" s="74">
        <f t="shared" si="47"/>
        <v>20257.2</v>
      </c>
      <c r="S284" s="74"/>
      <c r="T284" s="74">
        <f t="shared" si="47"/>
        <v>20257.2</v>
      </c>
      <c r="U284" s="74"/>
      <c r="V284" s="74">
        <f t="shared" si="48"/>
        <v>20257.2</v>
      </c>
      <c r="W284" s="74">
        <v>1728.3</v>
      </c>
      <c r="X284" s="74">
        <f t="shared" si="48"/>
        <v>21985.5</v>
      </c>
      <c r="Y284" s="74">
        <v>1823.4</v>
      </c>
      <c r="Z284" s="74">
        <f t="shared" si="48"/>
        <v>23808.9</v>
      </c>
    </row>
    <row r="285" spans="2:26" ht="26.25" customHeight="1" x14ac:dyDescent="0.4">
      <c r="B285" s="12"/>
      <c r="C285" s="7"/>
      <c r="D285" s="21" t="s">
        <v>19</v>
      </c>
      <c r="E285" s="65" t="s">
        <v>302</v>
      </c>
      <c r="F285" s="65"/>
      <c r="G285" s="40"/>
      <c r="H285" s="74">
        <f>H286</f>
        <v>20124</v>
      </c>
      <c r="I285" s="74">
        <f>I286</f>
        <v>0</v>
      </c>
      <c r="J285" s="74">
        <f t="shared" si="50"/>
        <v>20124</v>
      </c>
      <c r="K285" s="74">
        <f>K286</f>
        <v>-2250</v>
      </c>
      <c r="L285" s="74">
        <f t="shared" si="44"/>
        <v>17874</v>
      </c>
      <c r="M285" s="74">
        <f>M286</f>
        <v>0</v>
      </c>
      <c r="N285" s="74">
        <f t="shared" si="45"/>
        <v>17874</v>
      </c>
      <c r="O285" s="74">
        <f>O286</f>
        <v>0</v>
      </c>
      <c r="P285" s="74">
        <f t="shared" si="46"/>
        <v>17874</v>
      </c>
      <c r="Q285" s="74">
        <f>Q286</f>
        <v>0</v>
      </c>
      <c r="R285" s="74">
        <f t="shared" si="47"/>
        <v>17874</v>
      </c>
      <c r="S285" s="74">
        <f>S286</f>
        <v>0</v>
      </c>
      <c r="T285" s="74">
        <f t="shared" si="47"/>
        <v>17874</v>
      </c>
      <c r="U285" s="74">
        <f>U286</f>
        <v>0</v>
      </c>
      <c r="V285" s="74">
        <f t="shared" si="48"/>
        <v>17874</v>
      </c>
      <c r="W285" s="74">
        <f>W286</f>
        <v>1524.9</v>
      </c>
      <c r="X285" s="74">
        <f t="shared" si="48"/>
        <v>19398.900000000001</v>
      </c>
      <c r="Y285" s="74">
        <f>Y286</f>
        <v>1608.9</v>
      </c>
      <c r="Z285" s="74">
        <f t="shared" si="48"/>
        <v>21007.800000000003</v>
      </c>
    </row>
    <row r="286" spans="2:26" ht="45" customHeight="1" x14ac:dyDescent="0.4">
      <c r="B286" s="12"/>
      <c r="C286" s="7"/>
      <c r="D286" s="21" t="s">
        <v>20</v>
      </c>
      <c r="E286" s="65" t="s">
        <v>302</v>
      </c>
      <c r="F286" s="65" t="s">
        <v>284</v>
      </c>
      <c r="G286" s="40">
        <v>2</v>
      </c>
      <c r="H286" s="74">
        <v>20124</v>
      </c>
      <c r="I286" s="74"/>
      <c r="J286" s="74">
        <f t="shared" si="50"/>
        <v>20124</v>
      </c>
      <c r="K286" s="74">
        <v>-2250</v>
      </c>
      <c r="L286" s="74">
        <f t="shared" si="44"/>
        <v>17874</v>
      </c>
      <c r="M286" s="74"/>
      <c r="N286" s="74">
        <f t="shared" si="45"/>
        <v>17874</v>
      </c>
      <c r="O286" s="74"/>
      <c r="P286" s="74">
        <f t="shared" si="46"/>
        <v>17874</v>
      </c>
      <c r="Q286" s="74"/>
      <c r="R286" s="74">
        <f t="shared" si="47"/>
        <v>17874</v>
      </c>
      <c r="S286" s="74"/>
      <c r="T286" s="74">
        <f t="shared" si="47"/>
        <v>17874</v>
      </c>
      <c r="U286" s="74"/>
      <c r="V286" s="74">
        <f t="shared" si="48"/>
        <v>17874</v>
      </c>
      <c r="W286" s="74">
        <v>1524.9</v>
      </c>
      <c r="X286" s="74">
        <f t="shared" si="48"/>
        <v>19398.900000000001</v>
      </c>
      <c r="Y286" s="74">
        <v>1608.9</v>
      </c>
      <c r="Z286" s="74">
        <f t="shared" si="48"/>
        <v>21007.800000000003</v>
      </c>
    </row>
    <row r="287" spans="2:26" s="49" customFormat="1" ht="45" customHeight="1" x14ac:dyDescent="0.4">
      <c r="B287" s="50"/>
      <c r="C287" s="7"/>
      <c r="D287" s="21" t="s">
        <v>323</v>
      </c>
      <c r="E287" s="65" t="s">
        <v>324</v>
      </c>
      <c r="F287" s="65"/>
      <c r="G287" s="40"/>
      <c r="H287" s="74">
        <f>H288+H290</f>
        <v>11661.199999999999</v>
      </c>
      <c r="I287" s="74">
        <f>I288+I290</f>
        <v>0</v>
      </c>
      <c r="J287" s="74">
        <f t="shared" si="50"/>
        <v>11661.199999999999</v>
      </c>
      <c r="K287" s="74">
        <f>K288+K290</f>
        <v>0</v>
      </c>
      <c r="L287" s="74">
        <f t="shared" si="44"/>
        <v>11661.199999999999</v>
      </c>
      <c r="M287" s="74">
        <f>M288+M290</f>
        <v>0</v>
      </c>
      <c r="N287" s="74">
        <f t="shared" si="45"/>
        <v>11661.199999999999</v>
      </c>
      <c r="O287" s="74">
        <f>O288+O290</f>
        <v>0</v>
      </c>
      <c r="P287" s="74">
        <f t="shared" si="46"/>
        <v>11661.199999999999</v>
      </c>
      <c r="Q287" s="74">
        <f>Q288+Q290</f>
        <v>0</v>
      </c>
      <c r="R287" s="74">
        <f t="shared" si="47"/>
        <v>11661.199999999999</v>
      </c>
      <c r="S287" s="74">
        <f>S288+S290</f>
        <v>0</v>
      </c>
      <c r="T287" s="74">
        <f t="shared" si="47"/>
        <v>11661.199999999999</v>
      </c>
      <c r="U287" s="74">
        <f>U288+U290</f>
        <v>0</v>
      </c>
      <c r="V287" s="74">
        <f t="shared" si="48"/>
        <v>11661.199999999999</v>
      </c>
      <c r="W287" s="74">
        <f>W288+W290</f>
        <v>0</v>
      </c>
      <c r="X287" s="74">
        <f t="shared" si="48"/>
        <v>11661.199999999999</v>
      </c>
      <c r="Y287" s="74">
        <f>Y288+Y290</f>
        <v>0</v>
      </c>
      <c r="Z287" s="74">
        <f t="shared" si="48"/>
        <v>11661.199999999999</v>
      </c>
    </row>
    <row r="288" spans="2:26" s="49" customFormat="1" ht="71.400000000000006" customHeight="1" x14ac:dyDescent="0.4">
      <c r="B288" s="50"/>
      <c r="C288" s="7"/>
      <c r="D288" s="21" t="s">
        <v>566</v>
      </c>
      <c r="E288" s="65" t="s">
        <v>325</v>
      </c>
      <c r="F288" s="65"/>
      <c r="G288" s="40"/>
      <c r="H288" s="74">
        <f>H289</f>
        <v>10121.4</v>
      </c>
      <c r="I288" s="74">
        <f>I289</f>
        <v>0</v>
      </c>
      <c r="J288" s="74">
        <f t="shared" si="50"/>
        <v>10121.4</v>
      </c>
      <c r="K288" s="74">
        <f>K289</f>
        <v>0</v>
      </c>
      <c r="L288" s="74">
        <f t="shared" si="44"/>
        <v>10121.4</v>
      </c>
      <c r="M288" s="74">
        <f>M289</f>
        <v>0</v>
      </c>
      <c r="N288" s="74">
        <f t="shared" si="45"/>
        <v>10121.4</v>
      </c>
      <c r="O288" s="74">
        <f>O289</f>
        <v>0</v>
      </c>
      <c r="P288" s="74">
        <f t="shared" si="46"/>
        <v>10121.4</v>
      </c>
      <c r="Q288" s="74">
        <f>Q289</f>
        <v>0</v>
      </c>
      <c r="R288" s="74">
        <f t="shared" si="47"/>
        <v>10121.4</v>
      </c>
      <c r="S288" s="74">
        <f>S289</f>
        <v>0</v>
      </c>
      <c r="T288" s="74">
        <f t="shared" si="47"/>
        <v>10121.4</v>
      </c>
      <c r="U288" s="74">
        <f>U289</f>
        <v>0</v>
      </c>
      <c r="V288" s="74">
        <f t="shared" si="48"/>
        <v>10121.4</v>
      </c>
      <c r="W288" s="74">
        <f>W289</f>
        <v>0</v>
      </c>
      <c r="X288" s="74">
        <f t="shared" si="48"/>
        <v>10121.4</v>
      </c>
      <c r="Y288" s="74">
        <f>Y289</f>
        <v>0</v>
      </c>
      <c r="Z288" s="74">
        <f t="shared" si="48"/>
        <v>10121.4</v>
      </c>
    </row>
    <row r="289" spans="2:26" s="49" customFormat="1" ht="45" customHeight="1" x14ac:dyDescent="0.4">
      <c r="B289" s="50"/>
      <c r="C289" s="7"/>
      <c r="D289" s="21" t="s">
        <v>20</v>
      </c>
      <c r="E289" s="65" t="s">
        <v>325</v>
      </c>
      <c r="F289" s="65" t="s">
        <v>284</v>
      </c>
      <c r="G289" s="40"/>
      <c r="H289" s="74">
        <v>10121.4</v>
      </c>
      <c r="I289" s="74"/>
      <c r="J289" s="74">
        <f t="shared" si="50"/>
        <v>10121.4</v>
      </c>
      <c r="K289" s="74"/>
      <c r="L289" s="74">
        <f t="shared" si="44"/>
        <v>10121.4</v>
      </c>
      <c r="M289" s="74"/>
      <c r="N289" s="74">
        <f t="shared" si="45"/>
        <v>10121.4</v>
      </c>
      <c r="O289" s="74"/>
      <c r="P289" s="74">
        <f t="shared" si="46"/>
        <v>10121.4</v>
      </c>
      <c r="Q289" s="74"/>
      <c r="R289" s="74">
        <f t="shared" si="47"/>
        <v>10121.4</v>
      </c>
      <c r="S289" s="74"/>
      <c r="T289" s="74">
        <f t="shared" si="47"/>
        <v>10121.4</v>
      </c>
      <c r="U289" s="74"/>
      <c r="V289" s="74">
        <f t="shared" si="48"/>
        <v>10121.4</v>
      </c>
      <c r="W289" s="74"/>
      <c r="X289" s="74">
        <f t="shared" si="48"/>
        <v>10121.4</v>
      </c>
      <c r="Y289" s="74"/>
      <c r="Z289" s="74">
        <f t="shared" si="48"/>
        <v>10121.4</v>
      </c>
    </row>
    <row r="290" spans="2:26" s="49" customFormat="1" ht="75.599999999999994" customHeight="1" x14ac:dyDescent="0.4">
      <c r="B290" s="50"/>
      <c r="C290" s="7"/>
      <c r="D290" s="21" t="s">
        <v>567</v>
      </c>
      <c r="E290" s="65" t="s">
        <v>325</v>
      </c>
      <c r="F290" s="65"/>
      <c r="G290" s="40"/>
      <c r="H290" s="74">
        <f>H291</f>
        <v>1539.8</v>
      </c>
      <c r="I290" s="74">
        <f>I291</f>
        <v>0</v>
      </c>
      <c r="J290" s="74">
        <f t="shared" si="50"/>
        <v>1539.8</v>
      </c>
      <c r="K290" s="74">
        <f>K291</f>
        <v>0</v>
      </c>
      <c r="L290" s="74">
        <f t="shared" si="44"/>
        <v>1539.8</v>
      </c>
      <c r="M290" s="74">
        <f>M291</f>
        <v>0</v>
      </c>
      <c r="N290" s="74">
        <f t="shared" si="45"/>
        <v>1539.8</v>
      </c>
      <c r="O290" s="74">
        <f>O291</f>
        <v>0</v>
      </c>
      <c r="P290" s="74">
        <f t="shared" si="46"/>
        <v>1539.8</v>
      </c>
      <c r="Q290" s="74">
        <f>Q291</f>
        <v>0</v>
      </c>
      <c r="R290" s="74">
        <f t="shared" si="47"/>
        <v>1539.8</v>
      </c>
      <c r="S290" s="74">
        <f>S291</f>
        <v>0</v>
      </c>
      <c r="T290" s="74">
        <f t="shared" si="47"/>
        <v>1539.8</v>
      </c>
      <c r="U290" s="74">
        <f>U291</f>
        <v>0</v>
      </c>
      <c r="V290" s="74">
        <f t="shared" si="48"/>
        <v>1539.8</v>
      </c>
      <c r="W290" s="74">
        <f>W291</f>
        <v>0</v>
      </c>
      <c r="X290" s="74">
        <f t="shared" si="48"/>
        <v>1539.8</v>
      </c>
      <c r="Y290" s="74">
        <f>Y291</f>
        <v>0</v>
      </c>
      <c r="Z290" s="74">
        <f t="shared" si="48"/>
        <v>1539.8</v>
      </c>
    </row>
    <row r="291" spans="2:26" s="49" customFormat="1" ht="48.6" customHeight="1" x14ac:dyDescent="0.4">
      <c r="B291" s="50"/>
      <c r="C291" s="7"/>
      <c r="D291" s="21" t="s">
        <v>20</v>
      </c>
      <c r="E291" s="65" t="s">
        <v>325</v>
      </c>
      <c r="F291" s="65" t="s">
        <v>284</v>
      </c>
      <c r="G291" s="40"/>
      <c r="H291" s="74">
        <v>1539.8</v>
      </c>
      <c r="I291" s="74"/>
      <c r="J291" s="74">
        <f t="shared" si="50"/>
        <v>1539.8</v>
      </c>
      <c r="K291" s="74"/>
      <c r="L291" s="74">
        <f t="shared" si="44"/>
        <v>1539.8</v>
      </c>
      <c r="M291" s="74"/>
      <c r="N291" s="74">
        <f t="shared" si="45"/>
        <v>1539.8</v>
      </c>
      <c r="O291" s="74"/>
      <c r="P291" s="74">
        <f t="shared" si="46"/>
        <v>1539.8</v>
      </c>
      <c r="Q291" s="74"/>
      <c r="R291" s="74">
        <f t="shared" si="47"/>
        <v>1539.8</v>
      </c>
      <c r="S291" s="74"/>
      <c r="T291" s="74">
        <f t="shared" si="47"/>
        <v>1539.8</v>
      </c>
      <c r="U291" s="74"/>
      <c r="V291" s="74">
        <f t="shared" si="48"/>
        <v>1539.8</v>
      </c>
      <c r="W291" s="74"/>
      <c r="X291" s="74">
        <f t="shared" si="48"/>
        <v>1539.8</v>
      </c>
      <c r="Y291" s="74"/>
      <c r="Z291" s="74">
        <f t="shared" si="48"/>
        <v>1539.8</v>
      </c>
    </row>
    <row r="292" spans="2:26" ht="72.599999999999994" customHeight="1" x14ac:dyDescent="0.4">
      <c r="B292" s="12"/>
      <c r="C292" s="7"/>
      <c r="D292" s="45" t="s">
        <v>311</v>
      </c>
      <c r="E292" s="65" t="s">
        <v>310</v>
      </c>
      <c r="F292" s="65"/>
      <c r="G292" s="40"/>
      <c r="H292" s="74">
        <f>H293+H295</f>
        <v>87</v>
      </c>
      <c r="I292" s="74">
        <f>I293+I295</f>
        <v>0</v>
      </c>
      <c r="J292" s="74">
        <f t="shared" si="50"/>
        <v>87</v>
      </c>
      <c r="K292" s="74">
        <f>K293+K295</f>
        <v>0</v>
      </c>
      <c r="L292" s="74">
        <f t="shared" si="44"/>
        <v>87</v>
      </c>
      <c r="M292" s="74">
        <f>M293+M295</f>
        <v>0</v>
      </c>
      <c r="N292" s="74">
        <f t="shared" si="45"/>
        <v>87</v>
      </c>
      <c r="O292" s="74">
        <f>O293+O295</f>
        <v>0</v>
      </c>
      <c r="P292" s="74">
        <f t="shared" si="46"/>
        <v>87</v>
      </c>
      <c r="Q292" s="74">
        <f>Q293+Q295</f>
        <v>0</v>
      </c>
      <c r="R292" s="74">
        <f t="shared" si="47"/>
        <v>87</v>
      </c>
      <c r="S292" s="74">
        <f>S293+S295</f>
        <v>0</v>
      </c>
      <c r="T292" s="74">
        <f t="shared" si="47"/>
        <v>87</v>
      </c>
      <c r="U292" s="74">
        <f>U293+U295</f>
        <v>0</v>
      </c>
      <c r="V292" s="74">
        <f t="shared" si="48"/>
        <v>87</v>
      </c>
      <c r="W292" s="74">
        <f>W293+W295</f>
        <v>0</v>
      </c>
      <c r="X292" s="74">
        <f t="shared" si="48"/>
        <v>87</v>
      </c>
      <c r="Y292" s="74">
        <f>Y293+Y295</f>
        <v>0</v>
      </c>
      <c r="Z292" s="74">
        <f t="shared" si="48"/>
        <v>87</v>
      </c>
    </row>
    <row r="293" spans="2:26" ht="23.4" customHeight="1" x14ac:dyDescent="0.4">
      <c r="B293" s="12"/>
      <c r="C293" s="7"/>
      <c r="D293" s="45" t="s">
        <v>307</v>
      </c>
      <c r="E293" s="65" t="s">
        <v>308</v>
      </c>
      <c r="F293" s="65"/>
      <c r="G293" s="40"/>
      <c r="H293" s="74">
        <f>H294</f>
        <v>43.5</v>
      </c>
      <c r="I293" s="74">
        <f>I294</f>
        <v>0</v>
      </c>
      <c r="J293" s="74">
        <f t="shared" si="50"/>
        <v>43.5</v>
      </c>
      <c r="K293" s="74">
        <f>K294</f>
        <v>0</v>
      </c>
      <c r="L293" s="74">
        <f t="shared" si="44"/>
        <v>43.5</v>
      </c>
      <c r="M293" s="74">
        <f>M294</f>
        <v>0</v>
      </c>
      <c r="N293" s="74">
        <f t="shared" si="45"/>
        <v>43.5</v>
      </c>
      <c r="O293" s="74">
        <f>O294</f>
        <v>0</v>
      </c>
      <c r="P293" s="74">
        <f t="shared" si="46"/>
        <v>43.5</v>
      </c>
      <c r="Q293" s="74">
        <f>Q294</f>
        <v>0</v>
      </c>
      <c r="R293" s="74">
        <f t="shared" si="47"/>
        <v>43.5</v>
      </c>
      <c r="S293" s="74">
        <f>S294</f>
        <v>0</v>
      </c>
      <c r="T293" s="74">
        <f t="shared" si="47"/>
        <v>43.5</v>
      </c>
      <c r="U293" s="74">
        <f>U294</f>
        <v>0</v>
      </c>
      <c r="V293" s="74">
        <f t="shared" si="48"/>
        <v>43.5</v>
      </c>
      <c r="W293" s="74">
        <f>W294</f>
        <v>0</v>
      </c>
      <c r="X293" s="74">
        <f t="shared" si="48"/>
        <v>43.5</v>
      </c>
      <c r="Y293" s="74">
        <f>Y294</f>
        <v>0</v>
      </c>
      <c r="Z293" s="74">
        <f t="shared" si="48"/>
        <v>43.5</v>
      </c>
    </row>
    <row r="294" spans="2:26" ht="43.2" customHeight="1" x14ac:dyDescent="0.4">
      <c r="B294" s="12"/>
      <c r="C294" s="7"/>
      <c r="D294" s="45" t="s">
        <v>14</v>
      </c>
      <c r="E294" s="65" t="s">
        <v>308</v>
      </c>
      <c r="F294" s="65" t="s">
        <v>283</v>
      </c>
      <c r="G294" s="40">
        <v>14</v>
      </c>
      <c r="H294" s="74">
        <v>43.5</v>
      </c>
      <c r="I294" s="74"/>
      <c r="J294" s="74">
        <f t="shared" si="50"/>
        <v>43.5</v>
      </c>
      <c r="K294" s="74"/>
      <c r="L294" s="74">
        <f t="shared" si="44"/>
        <v>43.5</v>
      </c>
      <c r="M294" s="74"/>
      <c r="N294" s="74">
        <f t="shared" si="45"/>
        <v>43.5</v>
      </c>
      <c r="O294" s="74"/>
      <c r="P294" s="74">
        <f t="shared" si="46"/>
        <v>43.5</v>
      </c>
      <c r="Q294" s="74"/>
      <c r="R294" s="74">
        <f t="shared" si="47"/>
        <v>43.5</v>
      </c>
      <c r="S294" s="74"/>
      <c r="T294" s="74">
        <f t="shared" si="47"/>
        <v>43.5</v>
      </c>
      <c r="U294" s="74"/>
      <c r="V294" s="74">
        <f t="shared" si="48"/>
        <v>43.5</v>
      </c>
      <c r="W294" s="74"/>
      <c r="X294" s="74">
        <f t="shared" si="48"/>
        <v>43.5</v>
      </c>
      <c r="Y294" s="74"/>
      <c r="Z294" s="74">
        <f t="shared" si="48"/>
        <v>43.5</v>
      </c>
    </row>
    <row r="295" spans="2:26" ht="28.5" customHeight="1" x14ac:dyDescent="0.4">
      <c r="B295" s="12"/>
      <c r="C295" s="7"/>
      <c r="D295" s="45" t="s">
        <v>72</v>
      </c>
      <c r="E295" s="65" t="s">
        <v>306</v>
      </c>
      <c r="F295" s="65"/>
      <c r="G295" s="40"/>
      <c r="H295" s="74">
        <f>H296</f>
        <v>43.5</v>
      </c>
      <c r="I295" s="74">
        <f>I296</f>
        <v>0</v>
      </c>
      <c r="J295" s="74">
        <f t="shared" si="50"/>
        <v>43.5</v>
      </c>
      <c r="K295" s="74">
        <f>K296</f>
        <v>0</v>
      </c>
      <c r="L295" s="74">
        <f t="shared" si="44"/>
        <v>43.5</v>
      </c>
      <c r="M295" s="74">
        <f>M296</f>
        <v>0</v>
      </c>
      <c r="N295" s="74">
        <f t="shared" si="45"/>
        <v>43.5</v>
      </c>
      <c r="O295" s="74">
        <f>O296</f>
        <v>0</v>
      </c>
      <c r="P295" s="74">
        <f t="shared" si="46"/>
        <v>43.5</v>
      </c>
      <c r="Q295" s="74">
        <f>Q296</f>
        <v>0</v>
      </c>
      <c r="R295" s="74">
        <f t="shared" si="47"/>
        <v>43.5</v>
      </c>
      <c r="S295" s="74">
        <f>S296</f>
        <v>0</v>
      </c>
      <c r="T295" s="74">
        <f t="shared" si="47"/>
        <v>43.5</v>
      </c>
      <c r="U295" s="74">
        <f>U296</f>
        <v>0</v>
      </c>
      <c r="V295" s="74">
        <f t="shared" si="48"/>
        <v>43.5</v>
      </c>
      <c r="W295" s="74">
        <f>W296</f>
        <v>0</v>
      </c>
      <c r="X295" s="74">
        <f t="shared" si="48"/>
        <v>43.5</v>
      </c>
      <c r="Y295" s="74">
        <f>Y296</f>
        <v>0</v>
      </c>
      <c r="Z295" s="74">
        <f t="shared" si="48"/>
        <v>43.5</v>
      </c>
    </row>
    <row r="296" spans="2:26" ht="41.4" customHeight="1" x14ac:dyDescent="0.4">
      <c r="B296" s="12"/>
      <c r="C296" s="7"/>
      <c r="D296" s="45" t="s">
        <v>14</v>
      </c>
      <c r="E296" s="65" t="s">
        <v>306</v>
      </c>
      <c r="F296" s="65" t="s">
        <v>283</v>
      </c>
      <c r="G296" s="40">
        <v>7</v>
      </c>
      <c r="H296" s="74">
        <v>43.5</v>
      </c>
      <c r="I296" s="74"/>
      <c r="J296" s="74">
        <f t="shared" si="50"/>
        <v>43.5</v>
      </c>
      <c r="K296" s="74"/>
      <c r="L296" s="74">
        <f t="shared" si="44"/>
        <v>43.5</v>
      </c>
      <c r="M296" s="74"/>
      <c r="N296" s="74">
        <f t="shared" si="45"/>
        <v>43.5</v>
      </c>
      <c r="O296" s="74"/>
      <c r="P296" s="74">
        <f t="shared" si="46"/>
        <v>43.5</v>
      </c>
      <c r="Q296" s="74"/>
      <c r="R296" s="74">
        <f t="shared" si="47"/>
        <v>43.5</v>
      </c>
      <c r="S296" s="74"/>
      <c r="T296" s="74">
        <f t="shared" si="47"/>
        <v>43.5</v>
      </c>
      <c r="U296" s="74"/>
      <c r="V296" s="74">
        <f t="shared" si="48"/>
        <v>43.5</v>
      </c>
      <c r="W296" s="74"/>
      <c r="X296" s="74">
        <f t="shared" si="48"/>
        <v>43.5</v>
      </c>
      <c r="Y296" s="74"/>
      <c r="Z296" s="74">
        <f t="shared" si="48"/>
        <v>43.5</v>
      </c>
    </row>
    <row r="297" spans="2:26" ht="49.2" customHeight="1" x14ac:dyDescent="0.4">
      <c r="B297" s="12"/>
      <c r="C297" s="13">
        <v>11</v>
      </c>
      <c r="D297" s="9" t="s">
        <v>271</v>
      </c>
      <c r="E297" s="41" t="s">
        <v>102</v>
      </c>
      <c r="F297" s="41"/>
      <c r="G297" s="15"/>
      <c r="H297" s="73">
        <f>H298+H302+H315+H328+H332</f>
        <v>77589</v>
      </c>
      <c r="I297" s="73">
        <f>I298+I302+I315+I328+I332</f>
        <v>-52.9</v>
      </c>
      <c r="J297" s="73">
        <f t="shared" si="50"/>
        <v>77536.100000000006</v>
      </c>
      <c r="K297" s="73">
        <f>K298+K302+K315+K328+K332</f>
        <v>0</v>
      </c>
      <c r="L297" s="73">
        <f t="shared" si="44"/>
        <v>77536.100000000006</v>
      </c>
      <c r="M297" s="73">
        <f>M298+M302+M315+M328+M332</f>
        <v>5100</v>
      </c>
      <c r="N297" s="73">
        <f t="shared" si="45"/>
        <v>82636.100000000006</v>
      </c>
      <c r="O297" s="73">
        <f>O298+O302+O315+O328+O332</f>
        <v>2817.2000000000003</v>
      </c>
      <c r="P297" s="73">
        <f t="shared" si="46"/>
        <v>85453.3</v>
      </c>
      <c r="Q297" s="73">
        <f>Q298+Q302+Q315+Q328+Q332</f>
        <v>966.3</v>
      </c>
      <c r="R297" s="73">
        <f t="shared" si="47"/>
        <v>86419.6</v>
      </c>
      <c r="S297" s="73">
        <f>S298+S302+S315+S328+S332</f>
        <v>1631.4</v>
      </c>
      <c r="T297" s="73">
        <f t="shared" si="47"/>
        <v>88051</v>
      </c>
      <c r="U297" s="73">
        <f>U298+U302+U315+U328+U332</f>
        <v>0</v>
      </c>
      <c r="V297" s="73">
        <f t="shared" si="48"/>
        <v>88051</v>
      </c>
      <c r="W297" s="73">
        <f>W298+W302+W315+W328+W332</f>
        <v>3618.6</v>
      </c>
      <c r="X297" s="73">
        <f t="shared" si="48"/>
        <v>91669.6</v>
      </c>
      <c r="Y297" s="73">
        <f>Y298+Y302+Y315+Y328+Y332</f>
        <v>0</v>
      </c>
      <c r="Z297" s="73">
        <f t="shared" si="48"/>
        <v>91669.6</v>
      </c>
    </row>
    <row r="298" spans="2:26" ht="21" x14ac:dyDescent="0.4">
      <c r="B298" s="12"/>
      <c r="C298" s="7"/>
      <c r="D298" s="39" t="s">
        <v>273</v>
      </c>
      <c r="E298" s="79" t="s">
        <v>103</v>
      </c>
      <c r="F298" s="79"/>
      <c r="G298" s="40"/>
      <c r="H298" s="74">
        <f>H299</f>
        <v>1889.5</v>
      </c>
      <c r="I298" s="74">
        <f>I299</f>
        <v>0</v>
      </c>
      <c r="J298" s="74">
        <f t="shared" si="50"/>
        <v>1889.5</v>
      </c>
      <c r="K298" s="74">
        <f>K299</f>
        <v>0</v>
      </c>
      <c r="L298" s="74">
        <f t="shared" si="44"/>
        <v>1889.5</v>
      </c>
      <c r="M298" s="74">
        <f>M299</f>
        <v>0</v>
      </c>
      <c r="N298" s="74">
        <f t="shared" si="45"/>
        <v>1889.5</v>
      </c>
      <c r="O298" s="74">
        <f>O299</f>
        <v>0</v>
      </c>
      <c r="P298" s="74">
        <f t="shared" si="46"/>
        <v>1889.5</v>
      </c>
      <c r="Q298" s="74">
        <f>Q299</f>
        <v>0</v>
      </c>
      <c r="R298" s="74">
        <f t="shared" si="47"/>
        <v>1889.5</v>
      </c>
      <c r="S298" s="74">
        <f>S299</f>
        <v>0</v>
      </c>
      <c r="T298" s="74">
        <f t="shared" si="47"/>
        <v>1889.5</v>
      </c>
      <c r="U298" s="74">
        <f>U299</f>
        <v>0</v>
      </c>
      <c r="V298" s="74">
        <f t="shared" si="48"/>
        <v>1889.5</v>
      </c>
      <c r="W298" s="74">
        <f>W299</f>
        <v>34.5</v>
      </c>
      <c r="X298" s="74">
        <f t="shared" si="48"/>
        <v>1924</v>
      </c>
      <c r="Y298" s="74">
        <f>Y299</f>
        <v>0</v>
      </c>
      <c r="Z298" s="74">
        <f t="shared" si="48"/>
        <v>1924</v>
      </c>
    </row>
    <row r="299" spans="2:26" ht="21" x14ac:dyDescent="0.4">
      <c r="B299" s="12"/>
      <c r="C299" s="7"/>
      <c r="D299" s="39" t="s">
        <v>272</v>
      </c>
      <c r="E299" s="79" t="s">
        <v>104</v>
      </c>
      <c r="F299" s="79"/>
      <c r="G299" s="40"/>
      <c r="H299" s="74">
        <f>H300+H301</f>
        <v>1889.5</v>
      </c>
      <c r="I299" s="74">
        <f>I300+I301</f>
        <v>0</v>
      </c>
      <c r="J299" s="74">
        <f t="shared" si="50"/>
        <v>1889.5</v>
      </c>
      <c r="K299" s="74">
        <f>K300+K301</f>
        <v>0</v>
      </c>
      <c r="L299" s="74">
        <f t="shared" si="44"/>
        <v>1889.5</v>
      </c>
      <c r="M299" s="74">
        <f>M300+M301</f>
        <v>0</v>
      </c>
      <c r="N299" s="74">
        <f t="shared" si="45"/>
        <v>1889.5</v>
      </c>
      <c r="O299" s="74">
        <f>O300+O301</f>
        <v>0</v>
      </c>
      <c r="P299" s="74">
        <f t="shared" si="46"/>
        <v>1889.5</v>
      </c>
      <c r="Q299" s="74">
        <f>Q300+Q301</f>
        <v>0</v>
      </c>
      <c r="R299" s="74">
        <f t="shared" si="47"/>
        <v>1889.5</v>
      </c>
      <c r="S299" s="74">
        <f>S300+S301</f>
        <v>0</v>
      </c>
      <c r="T299" s="74">
        <f t="shared" si="47"/>
        <v>1889.5</v>
      </c>
      <c r="U299" s="74">
        <f>U300+U301</f>
        <v>0</v>
      </c>
      <c r="V299" s="74">
        <f t="shared" si="48"/>
        <v>1889.5</v>
      </c>
      <c r="W299" s="74">
        <f>W300+W301</f>
        <v>34.5</v>
      </c>
      <c r="X299" s="74">
        <f t="shared" si="48"/>
        <v>1924</v>
      </c>
      <c r="Y299" s="74">
        <f>Y300+Y301</f>
        <v>0</v>
      </c>
      <c r="Z299" s="74">
        <f t="shared" si="48"/>
        <v>1924</v>
      </c>
    </row>
    <row r="300" spans="2:26" ht="90" customHeight="1" x14ac:dyDescent="0.4">
      <c r="B300" s="12"/>
      <c r="C300" s="7"/>
      <c r="D300" s="39" t="s">
        <v>74</v>
      </c>
      <c r="E300" s="79" t="s">
        <v>104</v>
      </c>
      <c r="F300" s="79">
        <v>100</v>
      </c>
      <c r="G300" s="40">
        <v>4</v>
      </c>
      <c r="H300" s="74">
        <v>1783.5</v>
      </c>
      <c r="I300" s="74"/>
      <c r="J300" s="74">
        <f t="shared" si="50"/>
        <v>1783.5</v>
      </c>
      <c r="K300" s="74"/>
      <c r="L300" s="74">
        <f t="shared" si="44"/>
        <v>1783.5</v>
      </c>
      <c r="M300" s="74"/>
      <c r="N300" s="74">
        <f t="shared" si="45"/>
        <v>1783.5</v>
      </c>
      <c r="O300" s="74"/>
      <c r="P300" s="74">
        <f t="shared" si="46"/>
        <v>1783.5</v>
      </c>
      <c r="Q300" s="74"/>
      <c r="R300" s="74">
        <f t="shared" si="47"/>
        <v>1783.5</v>
      </c>
      <c r="S300" s="74"/>
      <c r="T300" s="74">
        <f t="shared" si="47"/>
        <v>1783.5</v>
      </c>
      <c r="U300" s="74"/>
      <c r="V300" s="74">
        <f t="shared" si="48"/>
        <v>1783.5</v>
      </c>
      <c r="W300" s="74">
        <v>34.5</v>
      </c>
      <c r="X300" s="74">
        <f t="shared" si="48"/>
        <v>1818</v>
      </c>
      <c r="Y300" s="74"/>
      <c r="Z300" s="74">
        <f t="shared" si="48"/>
        <v>1818</v>
      </c>
    </row>
    <row r="301" spans="2:26" ht="41.4" customHeight="1" x14ac:dyDescent="0.4">
      <c r="B301" s="12"/>
      <c r="C301" s="7"/>
      <c r="D301" s="39" t="s">
        <v>14</v>
      </c>
      <c r="E301" s="79" t="s">
        <v>104</v>
      </c>
      <c r="F301" s="79">
        <v>200</v>
      </c>
      <c r="G301" s="40">
        <v>4</v>
      </c>
      <c r="H301" s="74">
        <v>106</v>
      </c>
      <c r="I301" s="74"/>
      <c r="J301" s="74">
        <f t="shared" si="50"/>
        <v>106</v>
      </c>
      <c r="K301" s="74"/>
      <c r="L301" s="74">
        <f t="shared" si="44"/>
        <v>106</v>
      </c>
      <c r="M301" s="74"/>
      <c r="N301" s="74">
        <f t="shared" si="45"/>
        <v>106</v>
      </c>
      <c r="O301" s="74"/>
      <c r="P301" s="74">
        <f t="shared" si="46"/>
        <v>106</v>
      </c>
      <c r="Q301" s="74"/>
      <c r="R301" s="74">
        <f t="shared" si="47"/>
        <v>106</v>
      </c>
      <c r="S301" s="74"/>
      <c r="T301" s="74">
        <f t="shared" si="47"/>
        <v>106</v>
      </c>
      <c r="U301" s="74"/>
      <c r="V301" s="74">
        <f t="shared" si="48"/>
        <v>106</v>
      </c>
      <c r="W301" s="74"/>
      <c r="X301" s="74">
        <f t="shared" si="48"/>
        <v>106</v>
      </c>
      <c r="Y301" s="74"/>
      <c r="Z301" s="74">
        <f t="shared" si="48"/>
        <v>106</v>
      </c>
    </row>
    <row r="302" spans="2:26" ht="43.2" customHeight="1" x14ac:dyDescent="0.4">
      <c r="B302" s="12"/>
      <c r="C302" s="7"/>
      <c r="D302" s="39" t="s">
        <v>274</v>
      </c>
      <c r="E302" s="79" t="s">
        <v>105</v>
      </c>
      <c r="F302" s="79"/>
      <c r="G302" s="40"/>
      <c r="H302" s="74">
        <f>H303+H307</f>
        <v>20624.600000000002</v>
      </c>
      <c r="I302" s="74">
        <f>I303+I307</f>
        <v>0</v>
      </c>
      <c r="J302" s="74">
        <f t="shared" si="50"/>
        <v>20624.600000000002</v>
      </c>
      <c r="K302" s="74">
        <f>K303+K307+K305</f>
        <v>0</v>
      </c>
      <c r="L302" s="74">
        <f t="shared" si="44"/>
        <v>20624.600000000002</v>
      </c>
      <c r="M302" s="74">
        <f>M303+M307+M305+M309+M311+M313</f>
        <v>5100</v>
      </c>
      <c r="N302" s="74">
        <f t="shared" si="45"/>
        <v>25724.600000000002</v>
      </c>
      <c r="O302" s="74">
        <f>O303+O307+O305+O309+O311+O313</f>
        <v>2091.4</v>
      </c>
      <c r="P302" s="74">
        <f t="shared" si="46"/>
        <v>27816.000000000004</v>
      </c>
      <c r="Q302" s="74">
        <f>Q303+Q307+Q305+Q309+Q311+Q313</f>
        <v>638.6</v>
      </c>
      <c r="R302" s="74">
        <f t="shared" si="47"/>
        <v>28454.600000000002</v>
      </c>
      <c r="S302" s="74">
        <f>S303+S307+S305+S309+S311+S313</f>
        <v>0</v>
      </c>
      <c r="T302" s="74">
        <f t="shared" si="47"/>
        <v>28454.600000000002</v>
      </c>
      <c r="U302" s="74">
        <f>U303+U307+U305+U309+U311+U313</f>
        <v>0</v>
      </c>
      <c r="V302" s="74">
        <f t="shared" si="48"/>
        <v>28454.600000000002</v>
      </c>
      <c r="W302" s="74">
        <f>W303+W307+W305+W309+W311+W313</f>
        <v>2982.4</v>
      </c>
      <c r="X302" s="74">
        <f t="shared" si="48"/>
        <v>31437.000000000004</v>
      </c>
      <c r="Y302" s="74">
        <f>Y303+Y307+Y305+Y309+Y311+Y313</f>
        <v>0</v>
      </c>
      <c r="Z302" s="74">
        <f t="shared" si="48"/>
        <v>31437.000000000004</v>
      </c>
    </row>
    <row r="303" spans="2:26" ht="36.6" customHeight="1" x14ac:dyDescent="0.4">
      <c r="B303" s="12"/>
      <c r="C303" s="7"/>
      <c r="D303" s="39" t="s">
        <v>106</v>
      </c>
      <c r="E303" s="79" t="s">
        <v>107</v>
      </c>
      <c r="F303" s="79"/>
      <c r="G303" s="40"/>
      <c r="H303" s="74">
        <f>H304</f>
        <v>20481.2</v>
      </c>
      <c r="I303" s="74">
        <f>I304</f>
        <v>0</v>
      </c>
      <c r="J303" s="74">
        <f t="shared" si="50"/>
        <v>20481.2</v>
      </c>
      <c r="K303" s="74">
        <f>K304</f>
        <v>-191</v>
      </c>
      <c r="L303" s="74">
        <f t="shared" si="44"/>
        <v>20290.2</v>
      </c>
      <c r="M303" s="74">
        <f>M304</f>
        <v>0</v>
      </c>
      <c r="N303" s="74">
        <f t="shared" si="45"/>
        <v>20290.2</v>
      </c>
      <c r="O303" s="74">
        <f>O304</f>
        <v>2091.4</v>
      </c>
      <c r="P303" s="74">
        <f t="shared" si="46"/>
        <v>22381.600000000002</v>
      </c>
      <c r="Q303" s="74">
        <f>Q304</f>
        <v>638.6</v>
      </c>
      <c r="R303" s="74">
        <f t="shared" si="47"/>
        <v>23020.2</v>
      </c>
      <c r="S303" s="74">
        <f>S304</f>
        <v>0</v>
      </c>
      <c r="T303" s="74">
        <f t="shared" si="47"/>
        <v>23020.2</v>
      </c>
      <c r="U303" s="74">
        <f>U304</f>
        <v>0</v>
      </c>
      <c r="V303" s="74">
        <f t="shared" si="48"/>
        <v>23020.2</v>
      </c>
      <c r="W303" s="74">
        <f>W304</f>
        <v>2982.4</v>
      </c>
      <c r="X303" s="74">
        <f t="shared" si="48"/>
        <v>26002.600000000002</v>
      </c>
      <c r="Y303" s="74">
        <f>Y304</f>
        <v>0</v>
      </c>
      <c r="Z303" s="74">
        <f t="shared" si="48"/>
        <v>26002.600000000002</v>
      </c>
    </row>
    <row r="304" spans="2:26" ht="39.6" customHeight="1" x14ac:dyDescent="0.4">
      <c r="B304" s="12"/>
      <c r="C304" s="7"/>
      <c r="D304" s="39" t="s">
        <v>9</v>
      </c>
      <c r="E304" s="79" t="s">
        <v>107</v>
      </c>
      <c r="F304" s="79">
        <v>600</v>
      </c>
      <c r="G304" s="40">
        <v>3</v>
      </c>
      <c r="H304" s="74">
        <v>20481.2</v>
      </c>
      <c r="I304" s="74"/>
      <c r="J304" s="74">
        <f t="shared" si="50"/>
        <v>20481.2</v>
      </c>
      <c r="K304" s="74">
        <v>-191</v>
      </c>
      <c r="L304" s="74">
        <f t="shared" si="44"/>
        <v>20290.2</v>
      </c>
      <c r="M304" s="74"/>
      <c r="N304" s="74">
        <f t="shared" si="45"/>
        <v>20290.2</v>
      </c>
      <c r="O304" s="74">
        <v>2091.4</v>
      </c>
      <c r="P304" s="74">
        <f t="shared" si="46"/>
        <v>22381.600000000002</v>
      </c>
      <c r="Q304" s="74">
        <v>638.6</v>
      </c>
      <c r="R304" s="74">
        <f t="shared" si="47"/>
        <v>23020.2</v>
      </c>
      <c r="S304" s="74"/>
      <c r="T304" s="74">
        <f t="shared" si="47"/>
        <v>23020.2</v>
      </c>
      <c r="U304" s="74"/>
      <c r="V304" s="74">
        <f t="shared" si="48"/>
        <v>23020.2</v>
      </c>
      <c r="W304" s="74">
        <v>2982.4</v>
      </c>
      <c r="X304" s="74">
        <f t="shared" si="48"/>
        <v>26002.600000000002</v>
      </c>
      <c r="Y304" s="74"/>
      <c r="Z304" s="74">
        <f t="shared" si="48"/>
        <v>26002.600000000002</v>
      </c>
    </row>
    <row r="305" spans="2:26" s="49" customFormat="1" ht="21" x14ac:dyDescent="0.4">
      <c r="B305" s="50"/>
      <c r="C305" s="7"/>
      <c r="D305" s="39" t="s">
        <v>531</v>
      </c>
      <c r="E305" s="121" t="s">
        <v>532</v>
      </c>
      <c r="F305" s="121"/>
      <c r="G305" s="40"/>
      <c r="H305" s="74"/>
      <c r="I305" s="74"/>
      <c r="J305" s="74"/>
      <c r="K305" s="74">
        <f>K306</f>
        <v>191</v>
      </c>
      <c r="L305" s="74">
        <f t="shared" si="44"/>
        <v>191</v>
      </c>
      <c r="M305" s="74">
        <f>M306</f>
        <v>0</v>
      </c>
      <c r="N305" s="74">
        <f t="shared" si="45"/>
        <v>191</v>
      </c>
      <c r="O305" s="74">
        <f>O306</f>
        <v>0</v>
      </c>
      <c r="P305" s="74">
        <f t="shared" si="46"/>
        <v>191</v>
      </c>
      <c r="Q305" s="74">
        <f>Q306</f>
        <v>0</v>
      </c>
      <c r="R305" s="74">
        <f t="shared" si="47"/>
        <v>191</v>
      </c>
      <c r="S305" s="74">
        <f>S306</f>
        <v>0</v>
      </c>
      <c r="T305" s="74">
        <f t="shared" si="47"/>
        <v>191</v>
      </c>
      <c r="U305" s="74">
        <f>U306</f>
        <v>0</v>
      </c>
      <c r="V305" s="74">
        <f t="shared" si="48"/>
        <v>191</v>
      </c>
      <c r="W305" s="74">
        <f>W306</f>
        <v>0</v>
      </c>
      <c r="X305" s="74">
        <f t="shared" si="48"/>
        <v>191</v>
      </c>
      <c r="Y305" s="74">
        <f>Y306</f>
        <v>0</v>
      </c>
      <c r="Z305" s="74">
        <f t="shared" si="48"/>
        <v>191</v>
      </c>
    </row>
    <row r="306" spans="2:26" s="49" customFormat="1" ht="42" x14ac:dyDescent="0.4">
      <c r="B306" s="50"/>
      <c r="C306" s="7"/>
      <c r="D306" s="39" t="s">
        <v>20</v>
      </c>
      <c r="E306" s="121" t="s">
        <v>532</v>
      </c>
      <c r="F306" s="121" t="s">
        <v>284</v>
      </c>
      <c r="G306" s="40"/>
      <c r="H306" s="74"/>
      <c r="I306" s="74"/>
      <c r="J306" s="74"/>
      <c r="K306" s="74">
        <v>191</v>
      </c>
      <c r="L306" s="74">
        <f t="shared" si="44"/>
        <v>191</v>
      </c>
      <c r="M306" s="74"/>
      <c r="N306" s="74">
        <f t="shared" si="45"/>
        <v>191</v>
      </c>
      <c r="O306" s="74"/>
      <c r="P306" s="74">
        <f t="shared" si="46"/>
        <v>191</v>
      </c>
      <c r="Q306" s="74"/>
      <c r="R306" s="74">
        <f t="shared" si="47"/>
        <v>191</v>
      </c>
      <c r="S306" s="74"/>
      <c r="T306" s="74">
        <f t="shared" si="47"/>
        <v>191</v>
      </c>
      <c r="U306" s="74"/>
      <c r="V306" s="74">
        <f t="shared" si="48"/>
        <v>191</v>
      </c>
      <c r="W306" s="74"/>
      <c r="X306" s="74">
        <f t="shared" si="48"/>
        <v>191</v>
      </c>
      <c r="Y306" s="74"/>
      <c r="Z306" s="74">
        <f t="shared" si="48"/>
        <v>191</v>
      </c>
    </row>
    <row r="307" spans="2:26" ht="160.19999999999999" customHeight="1" x14ac:dyDescent="0.4">
      <c r="B307" s="12"/>
      <c r="C307" s="7"/>
      <c r="D307" s="5" t="s">
        <v>10</v>
      </c>
      <c r="E307" s="79" t="s">
        <v>108</v>
      </c>
      <c r="F307" s="79"/>
      <c r="G307" s="40"/>
      <c r="H307" s="74">
        <f>H308</f>
        <v>143.4</v>
      </c>
      <c r="I307" s="74">
        <f>I308</f>
        <v>0</v>
      </c>
      <c r="J307" s="74">
        <f t="shared" si="50"/>
        <v>143.4</v>
      </c>
      <c r="K307" s="74">
        <f>K308</f>
        <v>0</v>
      </c>
      <c r="L307" s="74">
        <f t="shared" ref="L307:L398" si="52">J307+K307</f>
        <v>143.4</v>
      </c>
      <c r="M307" s="74">
        <f>M308</f>
        <v>0</v>
      </c>
      <c r="N307" s="74">
        <f t="shared" ref="N307:N398" si="53">L307+M307</f>
        <v>143.4</v>
      </c>
      <c r="O307" s="74">
        <f>O308</f>
        <v>0</v>
      </c>
      <c r="P307" s="74">
        <f t="shared" ref="P307:P399" si="54">N307+O307</f>
        <v>143.4</v>
      </c>
      <c r="Q307" s="74">
        <f>Q308</f>
        <v>0</v>
      </c>
      <c r="R307" s="74">
        <f t="shared" ref="R307:T399" si="55">P307+Q307</f>
        <v>143.4</v>
      </c>
      <c r="S307" s="74">
        <f>S308</f>
        <v>0</v>
      </c>
      <c r="T307" s="74">
        <f t="shared" si="55"/>
        <v>143.4</v>
      </c>
      <c r="U307" s="74">
        <f>U308</f>
        <v>0</v>
      </c>
      <c r="V307" s="74">
        <f t="shared" ref="V307:Z399" si="56">T307+U307</f>
        <v>143.4</v>
      </c>
      <c r="W307" s="74">
        <f>W308</f>
        <v>0</v>
      </c>
      <c r="X307" s="74">
        <f t="shared" si="56"/>
        <v>143.4</v>
      </c>
      <c r="Y307" s="74">
        <f>Y308</f>
        <v>0</v>
      </c>
      <c r="Z307" s="74">
        <f t="shared" si="56"/>
        <v>143.4</v>
      </c>
    </row>
    <row r="308" spans="2:26" ht="38.4" customHeight="1" x14ac:dyDescent="0.4">
      <c r="B308" s="12"/>
      <c r="C308" s="7"/>
      <c r="D308" s="39" t="s">
        <v>9</v>
      </c>
      <c r="E308" s="79" t="s">
        <v>108</v>
      </c>
      <c r="F308" s="79">
        <v>600</v>
      </c>
      <c r="G308" s="40">
        <v>3</v>
      </c>
      <c r="H308" s="74">
        <v>143.4</v>
      </c>
      <c r="I308" s="74"/>
      <c r="J308" s="74">
        <f t="shared" si="50"/>
        <v>143.4</v>
      </c>
      <c r="K308" s="74"/>
      <c r="L308" s="74">
        <f t="shared" si="52"/>
        <v>143.4</v>
      </c>
      <c r="M308" s="74"/>
      <c r="N308" s="74">
        <f t="shared" si="53"/>
        <v>143.4</v>
      </c>
      <c r="O308" s="74"/>
      <c r="P308" s="74">
        <f t="shared" si="54"/>
        <v>143.4</v>
      </c>
      <c r="Q308" s="74"/>
      <c r="R308" s="74">
        <f t="shared" si="55"/>
        <v>143.4</v>
      </c>
      <c r="S308" s="74"/>
      <c r="T308" s="74">
        <f t="shared" si="55"/>
        <v>143.4</v>
      </c>
      <c r="U308" s="74"/>
      <c r="V308" s="74">
        <f t="shared" si="56"/>
        <v>143.4</v>
      </c>
      <c r="W308" s="74"/>
      <c r="X308" s="74">
        <f t="shared" si="56"/>
        <v>143.4</v>
      </c>
      <c r="Y308" s="74"/>
      <c r="Z308" s="74">
        <f t="shared" si="56"/>
        <v>143.4</v>
      </c>
    </row>
    <row r="309" spans="2:26" s="49" customFormat="1" ht="165" customHeight="1" x14ac:dyDescent="0.4">
      <c r="B309" s="50"/>
      <c r="C309" s="7"/>
      <c r="D309" s="39" t="s">
        <v>551</v>
      </c>
      <c r="E309" s="126" t="s">
        <v>552</v>
      </c>
      <c r="F309" s="126"/>
      <c r="G309" s="40"/>
      <c r="H309" s="74"/>
      <c r="I309" s="74"/>
      <c r="J309" s="74"/>
      <c r="K309" s="74"/>
      <c r="L309" s="74"/>
      <c r="M309" s="74">
        <f>M310</f>
        <v>4263</v>
      </c>
      <c r="N309" s="74">
        <f t="shared" si="53"/>
        <v>4263</v>
      </c>
      <c r="O309" s="74">
        <f>O310</f>
        <v>0</v>
      </c>
      <c r="P309" s="74">
        <f t="shared" si="54"/>
        <v>4263</v>
      </c>
      <c r="Q309" s="74">
        <f>Q310</f>
        <v>0</v>
      </c>
      <c r="R309" s="74">
        <f t="shared" si="55"/>
        <v>4263</v>
      </c>
      <c r="S309" s="74">
        <f>S310</f>
        <v>0</v>
      </c>
      <c r="T309" s="74">
        <f t="shared" si="55"/>
        <v>4263</v>
      </c>
      <c r="U309" s="74">
        <f>U310</f>
        <v>0</v>
      </c>
      <c r="V309" s="74">
        <f t="shared" si="56"/>
        <v>4263</v>
      </c>
      <c r="W309" s="74">
        <f>W310</f>
        <v>0</v>
      </c>
      <c r="X309" s="74">
        <f t="shared" si="56"/>
        <v>4263</v>
      </c>
      <c r="Y309" s="74">
        <f>Y310</f>
        <v>0</v>
      </c>
      <c r="Z309" s="74">
        <f t="shared" si="56"/>
        <v>4263</v>
      </c>
    </row>
    <row r="310" spans="2:26" s="49" customFormat="1" ht="54" customHeight="1" x14ac:dyDescent="0.4">
      <c r="B310" s="50"/>
      <c r="C310" s="7"/>
      <c r="D310" s="39" t="s">
        <v>20</v>
      </c>
      <c r="E310" s="126" t="s">
        <v>552</v>
      </c>
      <c r="F310" s="126" t="s">
        <v>284</v>
      </c>
      <c r="G310" s="40"/>
      <c r="H310" s="74"/>
      <c r="I310" s="74"/>
      <c r="J310" s="74"/>
      <c r="K310" s="74"/>
      <c r="L310" s="74"/>
      <c r="M310" s="74">
        <v>4263</v>
      </c>
      <c r="N310" s="74">
        <f t="shared" si="53"/>
        <v>4263</v>
      </c>
      <c r="O310" s="74"/>
      <c r="P310" s="74">
        <f t="shared" si="54"/>
        <v>4263</v>
      </c>
      <c r="Q310" s="74"/>
      <c r="R310" s="74">
        <f t="shared" si="55"/>
        <v>4263</v>
      </c>
      <c r="S310" s="74"/>
      <c r="T310" s="74">
        <f t="shared" si="55"/>
        <v>4263</v>
      </c>
      <c r="U310" s="74"/>
      <c r="V310" s="74">
        <f t="shared" si="56"/>
        <v>4263</v>
      </c>
      <c r="W310" s="74"/>
      <c r="X310" s="74">
        <f t="shared" si="56"/>
        <v>4263</v>
      </c>
      <c r="Y310" s="74"/>
      <c r="Z310" s="74">
        <f t="shared" si="56"/>
        <v>4263</v>
      </c>
    </row>
    <row r="311" spans="2:26" s="49" customFormat="1" ht="164.4" customHeight="1" x14ac:dyDescent="0.4">
      <c r="B311" s="50"/>
      <c r="C311" s="7"/>
      <c r="D311" s="39" t="s">
        <v>553</v>
      </c>
      <c r="E311" s="126" t="s">
        <v>552</v>
      </c>
      <c r="F311" s="126"/>
      <c r="G311" s="40"/>
      <c r="H311" s="74"/>
      <c r="I311" s="74"/>
      <c r="J311" s="74"/>
      <c r="K311" s="74"/>
      <c r="L311" s="74"/>
      <c r="M311" s="74">
        <f>M312</f>
        <v>637</v>
      </c>
      <c r="N311" s="74">
        <f t="shared" si="53"/>
        <v>637</v>
      </c>
      <c r="O311" s="74">
        <f>O312</f>
        <v>0</v>
      </c>
      <c r="P311" s="74">
        <f t="shared" si="54"/>
        <v>637</v>
      </c>
      <c r="Q311" s="74">
        <f>Q312</f>
        <v>0</v>
      </c>
      <c r="R311" s="74">
        <f t="shared" si="55"/>
        <v>637</v>
      </c>
      <c r="S311" s="74">
        <f>S312</f>
        <v>0</v>
      </c>
      <c r="T311" s="74">
        <f t="shared" si="55"/>
        <v>637</v>
      </c>
      <c r="U311" s="74">
        <f>U312</f>
        <v>0</v>
      </c>
      <c r="V311" s="74">
        <f t="shared" si="56"/>
        <v>637</v>
      </c>
      <c r="W311" s="74">
        <f>W312</f>
        <v>0</v>
      </c>
      <c r="X311" s="74">
        <f t="shared" si="56"/>
        <v>637</v>
      </c>
      <c r="Y311" s="74">
        <f>Y312</f>
        <v>0</v>
      </c>
      <c r="Z311" s="74">
        <f t="shared" si="56"/>
        <v>637</v>
      </c>
    </row>
    <row r="312" spans="2:26" s="49" customFormat="1" ht="54" customHeight="1" x14ac:dyDescent="0.4">
      <c r="B312" s="50"/>
      <c r="C312" s="7"/>
      <c r="D312" s="39" t="s">
        <v>20</v>
      </c>
      <c r="E312" s="126" t="s">
        <v>552</v>
      </c>
      <c r="F312" s="126" t="s">
        <v>284</v>
      </c>
      <c r="G312" s="40"/>
      <c r="H312" s="74"/>
      <c r="I312" s="74"/>
      <c r="J312" s="74"/>
      <c r="K312" s="74"/>
      <c r="L312" s="74"/>
      <c r="M312" s="74">
        <v>637</v>
      </c>
      <c r="N312" s="74">
        <f t="shared" si="53"/>
        <v>637</v>
      </c>
      <c r="O312" s="74"/>
      <c r="P312" s="74">
        <f t="shared" si="54"/>
        <v>637</v>
      </c>
      <c r="Q312" s="74"/>
      <c r="R312" s="74">
        <f t="shared" si="55"/>
        <v>637</v>
      </c>
      <c r="S312" s="74"/>
      <c r="T312" s="74">
        <f t="shared" si="55"/>
        <v>637</v>
      </c>
      <c r="U312" s="74"/>
      <c r="V312" s="74">
        <f t="shared" si="56"/>
        <v>637</v>
      </c>
      <c r="W312" s="74"/>
      <c r="X312" s="74">
        <f t="shared" si="56"/>
        <v>637</v>
      </c>
      <c r="Y312" s="74"/>
      <c r="Z312" s="74">
        <f t="shared" si="56"/>
        <v>637</v>
      </c>
    </row>
    <row r="313" spans="2:26" s="49" customFormat="1" ht="71.400000000000006" customHeight="1" x14ac:dyDescent="0.4">
      <c r="B313" s="50"/>
      <c r="C313" s="7"/>
      <c r="D313" s="39" t="s">
        <v>549</v>
      </c>
      <c r="E313" s="126" t="s">
        <v>554</v>
      </c>
      <c r="F313" s="126"/>
      <c r="G313" s="40"/>
      <c r="H313" s="74"/>
      <c r="I313" s="74"/>
      <c r="J313" s="74"/>
      <c r="K313" s="74"/>
      <c r="L313" s="74"/>
      <c r="M313" s="74">
        <f>M314</f>
        <v>200</v>
      </c>
      <c r="N313" s="74">
        <f t="shared" si="53"/>
        <v>200</v>
      </c>
      <c r="O313" s="74">
        <f>O314</f>
        <v>0</v>
      </c>
      <c r="P313" s="74">
        <f t="shared" si="54"/>
        <v>200</v>
      </c>
      <c r="Q313" s="74">
        <f>Q314</f>
        <v>0</v>
      </c>
      <c r="R313" s="74">
        <f t="shared" si="55"/>
        <v>200</v>
      </c>
      <c r="S313" s="74">
        <f>S314</f>
        <v>0</v>
      </c>
      <c r="T313" s="74">
        <f t="shared" si="55"/>
        <v>200</v>
      </c>
      <c r="U313" s="74">
        <f>U314</f>
        <v>0</v>
      </c>
      <c r="V313" s="74">
        <f t="shared" si="56"/>
        <v>200</v>
      </c>
      <c r="W313" s="74">
        <f>W314</f>
        <v>0</v>
      </c>
      <c r="X313" s="74">
        <f t="shared" si="56"/>
        <v>200</v>
      </c>
      <c r="Y313" s="74">
        <f>Y314</f>
        <v>0</v>
      </c>
      <c r="Z313" s="74">
        <f t="shared" si="56"/>
        <v>200</v>
      </c>
    </row>
    <row r="314" spans="2:26" s="49" customFormat="1" ht="54" customHeight="1" x14ac:dyDescent="0.4">
      <c r="B314" s="50"/>
      <c r="C314" s="7"/>
      <c r="D314" s="39" t="s">
        <v>20</v>
      </c>
      <c r="E314" s="126" t="s">
        <v>554</v>
      </c>
      <c r="F314" s="126" t="s">
        <v>284</v>
      </c>
      <c r="G314" s="40"/>
      <c r="H314" s="74"/>
      <c r="I314" s="74"/>
      <c r="J314" s="74"/>
      <c r="K314" s="74"/>
      <c r="L314" s="74"/>
      <c r="M314" s="74">
        <v>200</v>
      </c>
      <c r="N314" s="74">
        <f t="shared" si="53"/>
        <v>200</v>
      </c>
      <c r="O314" s="74"/>
      <c r="P314" s="74">
        <f t="shared" si="54"/>
        <v>200</v>
      </c>
      <c r="Q314" s="74"/>
      <c r="R314" s="74">
        <f t="shared" si="55"/>
        <v>200</v>
      </c>
      <c r="S314" s="74"/>
      <c r="T314" s="74">
        <f t="shared" si="55"/>
        <v>200</v>
      </c>
      <c r="U314" s="74"/>
      <c r="V314" s="74">
        <f t="shared" si="56"/>
        <v>200</v>
      </c>
      <c r="W314" s="74"/>
      <c r="X314" s="74">
        <f t="shared" si="56"/>
        <v>200</v>
      </c>
      <c r="Y314" s="74"/>
      <c r="Z314" s="74">
        <f t="shared" si="56"/>
        <v>200</v>
      </c>
    </row>
    <row r="315" spans="2:26" ht="45" customHeight="1" x14ac:dyDescent="0.4">
      <c r="B315" s="12"/>
      <c r="C315" s="7"/>
      <c r="D315" s="39" t="s">
        <v>231</v>
      </c>
      <c r="E315" s="79" t="s">
        <v>109</v>
      </c>
      <c r="F315" s="79"/>
      <c r="G315" s="40"/>
      <c r="H315" s="74">
        <f>H316+H318+H320+H322+H324+H326</f>
        <v>23605.5</v>
      </c>
      <c r="I315" s="74">
        <f>I316+I318+I320+I322+I324+I326</f>
        <v>-52.9</v>
      </c>
      <c r="J315" s="74">
        <f t="shared" si="50"/>
        <v>23552.6</v>
      </c>
      <c r="K315" s="74">
        <f>K316+K318+K320+K322+K324+K326</f>
        <v>0</v>
      </c>
      <c r="L315" s="74">
        <f t="shared" si="52"/>
        <v>23552.6</v>
      </c>
      <c r="M315" s="74">
        <f>M316+M318+M320+M322+M324+M326</f>
        <v>0</v>
      </c>
      <c r="N315" s="74">
        <f t="shared" si="53"/>
        <v>23552.6</v>
      </c>
      <c r="O315" s="74">
        <f>O316+O318+O320+O322+O324+O326</f>
        <v>363.8</v>
      </c>
      <c r="P315" s="74">
        <f t="shared" si="54"/>
        <v>23916.399999999998</v>
      </c>
      <c r="Q315" s="74">
        <f>Q316+Q318+Q320+Q322+Q324+Q326</f>
        <v>0</v>
      </c>
      <c r="R315" s="74">
        <f t="shared" si="55"/>
        <v>23916.399999999998</v>
      </c>
      <c r="S315" s="74">
        <f>S316+S318+S320+S322+S324+S326</f>
        <v>1166.8</v>
      </c>
      <c r="T315" s="74">
        <f t="shared" si="55"/>
        <v>25083.199999999997</v>
      </c>
      <c r="U315" s="74">
        <f>U316+U318+U320+U322+U324+U326</f>
        <v>0</v>
      </c>
      <c r="V315" s="74">
        <f t="shared" si="56"/>
        <v>25083.199999999997</v>
      </c>
      <c r="W315" s="74">
        <f>W316+W318+W320+W322+W324+W326</f>
        <v>103.19999999999999</v>
      </c>
      <c r="X315" s="74">
        <f t="shared" si="56"/>
        <v>25186.399999999998</v>
      </c>
      <c r="Y315" s="74">
        <f>Y316+Y318+Y320+Y322+Y324+Y326</f>
        <v>0</v>
      </c>
      <c r="Z315" s="74">
        <f t="shared" si="56"/>
        <v>25186.399999999998</v>
      </c>
    </row>
    <row r="316" spans="2:26" ht="48.75" customHeight="1" x14ac:dyDescent="0.4">
      <c r="B316" s="12"/>
      <c r="C316" s="7"/>
      <c r="D316" s="39" t="s">
        <v>106</v>
      </c>
      <c r="E316" s="79" t="s">
        <v>110</v>
      </c>
      <c r="F316" s="79"/>
      <c r="G316" s="40"/>
      <c r="H316" s="74">
        <f>H317</f>
        <v>16917.5</v>
      </c>
      <c r="I316" s="74">
        <f>I317</f>
        <v>0</v>
      </c>
      <c r="J316" s="74">
        <f t="shared" si="50"/>
        <v>16917.5</v>
      </c>
      <c r="K316" s="74">
        <f>K317</f>
        <v>0</v>
      </c>
      <c r="L316" s="74">
        <f t="shared" si="52"/>
        <v>16917.5</v>
      </c>
      <c r="M316" s="74">
        <f>M317</f>
        <v>0</v>
      </c>
      <c r="N316" s="74">
        <f t="shared" si="53"/>
        <v>16917.5</v>
      </c>
      <c r="O316" s="74">
        <f>O317</f>
        <v>421</v>
      </c>
      <c r="P316" s="74">
        <f t="shared" si="54"/>
        <v>17338.5</v>
      </c>
      <c r="Q316" s="74">
        <f>Q317</f>
        <v>0</v>
      </c>
      <c r="R316" s="74">
        <f t="shared" si="55"/>
        <v>17338.5</v>
      </c>
      <c r="S316" s="74">
        <f>S317</f>
        <v>523.4</v>
      </c>
      <c r="T316" s="74">
        <f t="shared" si="55"/>
        <v>17861.900000000001</v>
      </c>
      <c r="U316" s="74">
        <f>U317</f>
        <v>0</v>
      </c>
      <c r="V316" s="74">
        <f t="shared" si="56"/>
        <v>17861.900000000001</v>
      </c>
      <c r="W316" s="74">
        <f>W317</f>
        <v>20.6</v>
      </c>
      <c r="X316" s="74">
        <f t="shared" si="56"/>
        <v>17882.5</v>
      </c>
      <c r="Y316" s="74">
        <f>Y317</f>
        <v>0</v>
      </c>
      <c r="Z316" s="74">
        <f t="shared" si="56"/>
        <v>17882.5</v>
      </c>
    </row>
    <row r="317" spans="2:26" ht="43.2" customHeight="1" x14ac:dyDescent="0.4">
      <c r="B317" s="12"/>
      <c r="C317" s="7"/>
      <c r="D317" s="39" t="s">
        <v>9</v>
      </c>
      <c r="E317" s="79" t="s">
        <v>110</v>
      </c>
      <c r="F317" s="79">
        <v>600</v>
      </c>
      <c r="G317" s="40">
        <v>1</v>
      </c>
      <c r="H317" s="74">
        <v>16917.5</v>
      </c>
      <c r="I317" s="74"/>
      <c r="J317" s="74">
        <f t="shared" si="50"/>
        <v>16917.5</v>
      </c>
      <c r="K317" s="74"/>
      <c r="L317" s="74">
        <f t="shared" si="52"/>
        <v>16917.5</v>
      </c>
      <c r="M317" s="74"/>
      <c r="N317" s="74">
        <f t="shared" si="53"/>
        <v>16917.5</v>
      </c>
      <c r="O317" s="74">
        <v>421</v>
      </c>
      <c r="P317" s="74">
        <f t="shared" si="54"/>
        <v>17338.5</v>
      </c>
      <c r="Q317" s="74"/>
      <c r="R317" s="74">
        <f t="shared" si="55"/>
        <v>17338.5</v>
      </c>
      <c r="S317" s="74">
        <v>523.4</v>
      </c>
      <c r="T317" s="74">
        <f t="shared" si="55"/>
        <v>17861.900000000001</v>
      </c>
      <c r="U317" s="74"/>
      <c r="V317" s="74">
        <f t="shared" si="56"/>
        <v>17861.900000000001</v>
      </c>
      <c r="W317" s="74">
        <v>20.6</v>
      </c>
      <c r="X317" s="74">
        <f t="shared" si="56"/>
        <v>17882.5</v>
      </c>
      <c r="Y317" s="74"/>
      <c r="Z317" s="74">
        <f t="shared" si="56"/>
        <v>17882.5</v>
      </c>
    </row>
    <row r="318" spans="2:26" s="49" customFormat="1" ht="21" x14ac:dyDescent="0.4">
      <c r="B318" s="50"/>
      <c r="C318" s="7"/>
      <c r="D318" s="21" t="s">
        <v>319</v>
      </c>
      <c r="E318" s="79" t="s">
        <v>320</v>
      </c>
      <c r="F318" s="79"/>
      <c r="G318" s="40"/>
      <c r="H318" s="74">
        <f>H319</f>
        <v>0</v>
      </c>
      <c r="I318" s="74">
        <f>I319</f>
        <v>0</v>
      </c>
      <c r="J318" s="74">
        <f t="shared" si="50"/>
        <v>0</v>
      </c>
      <c r="K318" s="74">
        <f>K319</f>
        <v>0</v>
      </c>
      <c r="L318" s="74">
        <f t="shared" si="52"/>
        <v>0</v>
      </c>
      <c r="M318" s="74">
        <f>M319</f>
        <v>0</v>
      </c>
      <c r="N318" s="74">
        <f t="shared" si="53"/>
        <v>0</v>
      </c>
      <c r="O318" s="74">
        <f>O319</f>
        <v>0</v>
      </c>
      <c r="P318" s="74">
        <f t="shared" si="54"/>
        <v>0</v>
      </c>
      <c r="Q318" s="74">
        <f>Q319</f>
        <v>0</v>
      </c>
      <c r="R318" s="74">
        <f t="shared" si="55"/>
        <v>0</v>
      </c>
      <c r="S318" s="74">
        <f>S319</f>
        <v>0</v>
      </c>
      <c r="T318" s="74">
        <f t="shared" si="55"/>
        <v>0</v>
      </c>
      <c r="U318" s="74">
        <f>U319</f>
        <v>0</v>
      </c>
      <c r="V318" s="74">
        <f t="shared" si="56"/>
        <v>0</v>
      </c>
      <c r="W318" s="74">
        <f>W319</f>
        <v>0</v>
      </c>
      <c r="X318" s="74">
        <f t="shared" si="56"/>
        <v>0</v>
      </c>
      <c r="Y318" s="74">
        <f>Y319</f>
        <v>0</v>
      </c>
      <c r="Z318" s="74">
        <f t="shared" si="56"/>
        <v>0</v>
      </c>
    </row>
    <row r="319" spans="2:26" s="49" customFormat="1" ht="47.4" customHeight="1" x14ac:dyDescent="0.4">
      <c r="B319" s="50"/>
      <c r="C319" s="7"/>
      <c r="D319" s="21" t="s">
        <v>20</v>
      </c>
      <c r="E319" s="79" t="s">
        <v>320</v>
      </c>
      <c r="F319" s="79">
        <v>600</v>
      </c>
      <c r="G319" s="40"/>
      <c r="H319" s="74"/>
      <c r="I319" s="74"/>
      <c r="J319" s="74">
        <f t="shared" si="50"/>
        <v>0</v>
      </c>
      <c r="K319" s="74"/>
      <c r="L319" s="74">
        <f t="shared" si="52"/>
        <v>0</v>
      </c>
      <c r="M319" s="74"/>
      <c r="N319" s="74">
        <f t="shared" si="53"/>
        <v>0</v>
      </c>
      <c r="O319" s="74"/>
      <c r="P319" s="74">
        <f t="shared" si="54"/>
        <v>0</v>
      </c>
      <c r="Q319" s="74"/>
      <c r="R319" s="74">
        <f t="shared" si="55"/>
        <v>0</v>
      </c>
      <c r="S319" s="74"/>
      <c r="T319" s="74">
        <f t="shared" si="55"/>
        <v>0</v>
      </c>
      <c r="U319" s="74"/>
      <c r="V319" s="74">
        <f t="shared" si="56"/>
        <v>0</v>
      </c>
      <c r="W319" s="74"/>
      <c r="X319" s="74">
        <f t="shared" si="56"/>
        <v>0</v>
      </c>
      <c r="Y319" s="74"/>
      <c r="Z319" s="74">
        <f t="shared" si="56"/>
        <v>0</v>
      </c>
    </row>
    <row r="320" spans="2:26" s="49" customFormat="1" ht="30" customHeight="1" x14ac:dyDescent="0.4">
      <c r="B320" s="50"/>
      <c r="C320" s="7"/>
      <c r="D320" s="66" t="s">
        <v>489</v>
      </c>
      <c r="E320" s="65" t="s">
        <v>377</v>
      </c>
      <c r="F320" s="65"/>
      <c r="G320" s="40"/>
      <c r="H320" s="74">
        <f>H321</f>
        <v>242.4</v>
      </c>
      <c r="I320" s="74">
        <f>I321</f>
        <v>-46</v>
      </c>
      <c r="J320" s="74">
        <f t="shared" si="50"/>
        <v>196.4</v>
      </c>
      <c r="K320" s="74">
        <f>K321</f>
        <v>0</v>
      </c>
      <c r="L320" s="74">
        <f t="shared" si="52"/>
        <v>196.4</v>
      </c>
      <c r="M320" s="74">
        <f>M321</f>
        <v>0</v>
      </c>
      <c r="N320" s="74">
        <f t="shared" si="53"/>
        <v>196.4</v>
      </c>
      <c r="O320" s="74">
        <f>O321</f>
        <v>0</v>
      </c>
      <c r="P320" s="74">
        <f t="shared" si="54"/>
        <v>196.4</v>
      </c>
      <c r="Q320" s="74">
        <f>Q321</f>
        <v>0</v>
      </c>
      <c r="R320" s="74">
        <f t="shared" si="55"/>
        <v>196.4</v>
      </c>
      <c r="S320" s="74">
        <f>S321</f>
        <v>0</v>
      </c>
      <c r="T320" s="74">
        <f t="shared" si="55"/>
        <v>196.4</v>
      </c>
      <c r="U320" s="74">
        <f>U321</f>
        <v>0</v>
      </c>
      <c r="V320" s="74">
        <f t="shared" si="56"/>
        <v>196.4</v>
      </c>
      <c r="W320" s="74">
        <f>W321</f>
        <v>0</v>
      </c>
      <c r="X320" s="74">
        <f t="shared" si="56"/>
        <v>196.4</v>
      </c>
      <c r="Y320" s="74">
        <f>Y321</f>
        <v>0</v>
      </c>
      <c r="Z320" s="74">
        <f t="shared" si="56"/>
        <v>196.4</v>
      </c>
    </row>
    <row r="321" spans="2:26" s="49" customFormat="1" ht="24.75" customHeight="1" x14ac:dyDescent="0.4">
      <c r="B321" s="50"/>
      <c r="C321" s="7"/>
      <c r="D321" s="21" t="s">
        <v>20</v>
      </c>
      <c r="E321" s="65" t="s">
        <v>377</v>
      </c>
      <c r="F321" s="65" t="s">
        <v>284</v>
      </c>
      <c r="G321" s="40"/>
      <c r="H321" s="74">
        <v>242.4</v>
      </c>
      <c r="I321" s="74">
        <v>-46</v>
      </c>
      <c r="J321" s="74">
        <f t="shared" si="50"/>
        <v>196.4</v>
      </c>
      <c r="K321" s="74"/>
      <c r="L321" s="74">
        <f t="shared" si="52"/>
        <v>196.4</v>
      </c>
      <c r="M321" s="74"/>
      <c r="N321" s="74">
        <f t="shared" si="53"/>
        <v>196.4</v>
      </c>
      <c r="O321" s="74"/>
      <c r="P321" s="74">
        <f t="shared" si="54"/>
        <v>196.4</v>
      </c>
      <c r="Q321" s="74"/>
      <c r="R321" s="74">
        <f t="shared" si="55"/>
        <v>196.4</v>
      </c>
      <c r="S321" s="74"/>
      <c r="T321" s="74">
        <f t="shared" si="55"/>
        <v>196.4</v>
      </c>
      <c r="U321" s="74"/>
      <c r="V321" s="74">
        <f t="shared" si="56"/>
        <v>196.4</v>
      </c>
      <c r="W321" s="74"/>
      <c r="X321" s="74">
        <f t="shared" si="56"/>
        <v>196.4</v>
      </c>
      <c r="Y321" s="74"/>
      <c r="Z321" s="74">
        <f t="shared" si="56"/>
        <v>196.4</v>
      </c>
    </row>
    <row r="322" spans="2:26" s="49" customFormat="1" ht="37.200000000000003" customHeight="1" x14ac:dyDescent="0.4">
      <c r="B322" s="50"/>
      <c r="C322" s="7"/>
      <c r="D322" s="66" t="s">
        <v>490</v>
      </c>
      <c r="E322" s="65" t="s">
        <v>377</v>
      </c>
      <c r="F322" s="65"/>
      <c r="G322" s="40"/>
      <c r="H322" s="74">
        <f>H323</f>
        <v>36.299999999999997</v>
      </c>
      <c r="I322" s="74">
        <f>I323</f>
        <v>-6.9</v>
      </c>
      <c r="J322" s="74">
        <f t="shared" si="50"/>
        <v>29.4</v>
      </c>
      <c r="K322" s="74">
        <f>K323</f>
        <v>0</v>
      </c>
      <c r="L322" s="74">
        <f t="shared" si="52"/>
        <v>29.4</v>
      </c>
      <c r="M322" s="74">
        <f>M323</f>
        <v>0</v>
      </c>
      <c r="N322" s="74">
        <f t="shared" si="53"/>
        <v>29.4</v>
      </c>
      <c r="O322" s="74">
        <f>O323</f>
        <v>0</v>
      </c>
      <c r="P322" s="74">
        <f t="shared" si="54"/>
        <v>29.4</v>
      </c>
      <c r="Q322" s="74">
        <f>Q323</f>
        <v>0</v>
      </c>
      <c r="R322" s="74">
        <f t="shared" si="55"/>
        <v>29.4</v>
      </c>
      <c r="S322" s="74">
        <f>S323</f>
        <v>0</v>
      </c>
      <c r="T322" s="74">
        <f t="shared" si="55"/>
        <v>29.4</v>
      </c>
      <c r="U322" s="74">
        <f>U323</f>
        <v>0</v>
      </c>
      <c r="V322" s="74">
        <f t="shared" si="56"/>
        <v>29.4</v>
      </c>
      <c r="W322" s="74">
        <f>W323</f>
        <v>0</v>
      </c>
      <c r="X322" s="74">
        <f t="shared" si="56"/>
        <v>29.4</v>
      </c>
      <c r="Y322" s="74">
        <f>Y323</f>
        <v>0</v>
      </c>
      <c r="Z322" s="74">
        <f t="shared" si="56"/>
        <v>29.4</v>
      </c>
    </row>
    <row r="323" spans="2:26" s="49" customFormat="1" ht="42.75" customHeight="1" x14ac:dyDescent="0.4">
      <c r="B323" s="50"/>
      <c r="C323" s="7"/>
      <c r="D323" s="21" t="s">
        <v>20</v>
      </c>
      <c r="E323" s="65" t="s">
        <v>377</v>
      </c>
      <c r="F323" s="65" t="s">
        <v>284</v>
      </c>
      <c r="G323" s="40"/>
      <c r="H323" s="74">
        <v>36.299999999999997</v>
      </c>
      <c r="I323" s="74">
        <v>-6.9</v>
      </c>
      <c r="J323" s="74">
        <f t="shared" si="50"/>
        <v>29.4</v>
      </c>
      <c r="K323" s="74"/>
      <c r="L323" s="74">
        <f t="shared" si="52"/>
        <v>29.4</v>
      </c>
      <c r="M323" s="74"/>
      <c r="N323" s="74">
        <f t="shared" si="53"/>
        <v>29.4</v>
      </c>
      <c r="O323" s="74"/>
      <c r="P323" s="74">
        <f t="shared" si="54"/>
        <v>29.4</v>
      </c>
      <c r="Q323" s="74"/>
      <c r="R323" s="74">
        <f t="shared" si="55"/>
        <v>29.4</v>
      </c>
      <c r="S323" s="74"/>
      <c r="T323" s="74">
        <f t="shared" si="55"/>
        <v>29.4</v>
      </c>
      <c r="U323" s="74"/>
      <c r="V323" s="74">
        <f t="shared" si="56"/>
        <v>29.4</v>
      </c>
      <c r="W323" s="74"/>
      <c r="X323" s="74">
        <f t="shared" si="56"/>
        <v>29.4</v>
      </c>
      <c r="Y323" s="74"/>
      <c r="Z323" s="74">
        <f t="shared" si="56"/>
        <v>29.4</v>
      </c>
    </row>
    <row r="324" spans="2:26" s="49" customFormat="1" ht="42.75" customHeight="1" x14ac:dyDescent="0.4">
      <c r="B324" s="50"/>
      <c r="C324" s="7"/>
      <c r="D324" s="66" t="s">
        <v>447</v>
      </c>
      <c r="E324" s="64" t="s">
        <v>449</v>
      </c>
      <c r="F324" s="64"/>
      <c r="G324" s="40"/>
      <c r="H324" s="74">
        <f>H325</f>
        <v>6314.3</v>
      </c>
      <c r="I324" s="74">
        <f>I325</f>
        <v>0</v>
      </c>
      <c r="J324" s="74">
        <f t="shared" si="50"/>
        <v>6314.3</v>
      </c>
      <c r="K324" s="74">
        <f>K325</f>
        <v>0</v>
      </c>
      <c r="L324" s="74">
        <f t="shared" si="52"/>
        <v>6314.3</v>
      </c>
      <c r="M324" s="74">
        <f>M325</f>
        <v>0</v>
      </c>
      <c r="N324" s="74">
        <f t="shared" si="53"/>
        <v>6314.3</v>
      </c>
      <c r="O324" s="74">
        <f>O325</f>
        <v>-57.2</v>
      </c>
      <c r="P324" s="74">
        <f t="shared" si="54"/>
        <v>6257.1</v>
      </c>
      <c r="Q324" s="74">
        <f>Q325</f>
        <v>0</v>
      </c>
      <c r="R324" s="74">
        <f t="shared" si="55"/>
        <v>6257.1</v>
      </c>
      <c r="S324" s="74">
        <f>S325</f>
        <v>643.4</v>
      </c>
      <c r="T324" s="74">
        <f t="shared" si="55"/>
        <v>6900.5</v>
      </c>
      <c r="U324" s="74">
        <f>U325</f>
        <v>0</v>
      </c>
      <c r="V324" s="74">
        <f t="shared" si="56"/>
        <v>6900.5</v>
      </c>
      <c r="W324" s="74">
        <f>W325</f>
        <v>82.6</v>
      </c>
      <c r="X324" s="74">
        <f t="shared" si="56"/>
        <v>6983.1</v>
      </c>
      <c r="Y324" s="74">
        <f>Y325</f>
        <v>0</v>
      </c>
      <c r="Z324" s="74">
        <f t="shared" si="56"/>
        <v>6983.1</v>
      </c>
    </row>
    <row r="325" spans="2:26" s="49" customFormat="1" ht="42.75" customHeight="1" x14ac:dyDescent="0.4">
      <c r="B325" s="50"/>
      <c r="C325" s="7"/>
      <c r="D325" s="66" t="s">
        <v>20</v>
      </c>
      <c r="E325" s="64" t="s">
        <v>449</v>
      </c>
      <c r="F325" s="64" t="s">
        <v>284</v>
      </c>
      <c r="G325" s="40"/>
      <c r="H325" s="74">
        <v>6314.3</v>
      </c>
      <c r="I325" s="74"/>
      <c r="J325" s="74">
        <f t="shared" si="50"/>
        <v>6314.3</v>
      </c>
      <c r="K325" s="74"/>
      <c r="L325" s="74">
        <f t="shared" si="52"/>
        <v>6314.3</v>
      </c>
      <c r="M325" s="74"/>
      <c r="N325" s="74">
        <f t="shared" si="53"/>
        <v>6314.3</v>
      </c>
      <c r="O325" s="74">
        <v>-57.2</v>
      </c>
      <c r="P325" s="74">
        <f t="shared" si="54"/>
        <v>6257.1</v>
      </c>
      <c r="Q325" s="74"/>
      <c r="R325" s="74">
        <f t="shared" si="55"/>
        <v>6257.1</v>
      </c>
      <c r="S325" s="74">
        <v>643.4</v>
      </c>
      <c r="T325" s="74">
        <f t="shared" si="55"/>
        <v>6900.5</v>
      </c>
      <c r="U325" s="74"/>
      <c r="V325" s="74">
        <f t="shared" si="56"/>
        <v>6900.5</v>
      </c>
      <c r="W325" s="74">
        <v>82.6</v>
      </c>
      <c r="X325" s="74">
        <f t="shared" si="56"/>
        <v>6983.1</v>
      </c>
      <c r="Y325" s="74"/>
      <c r="Z325" s="74">
        <f t="shared" si="56"/>
        <v>6983.1</v>
      </c>
    </row>
    <row r="326" spans="2:26" s="49" customFormat="1" ht="27" customHeight="1" x14ac:dyDescent="0.4">
      <c r="B326" s="50"/>
      <c r="C326" s="7"/>
      <c r="D326" s="21" t="s">
        <v>448</v>
      </c>
      <c r="E326" s="65" t="s">
        <v>450</v>
      </c>
      <c r="F326" s="65"/>
      <c r="G326" s="40"/>
      <c r="H326" s="74">
        <f>H327</f>
        <v>95</v>
      </c>
      <c r="I326" s="74">
        <f>I327</f>
        <v>0</v>
      </c>
      <c r="J326" s="74">
        <f t="shared" si="50"/>
        <v>95</v>
      </c>
      <c r="K326" s="74">
        <f>K327</f>
        <v>0</v>
      </c>
      <c r="L326" s="74">
        <f t="shared" si="52"/>
        <v>95</v>
      </c>
      <c r="M326" s="74">
        <f>M327</f>
        <v>0</v>
      </c>
      <c r="N326" s="74">
        <f t="shared" si="53"/>
        <v>95</v>
      </c>
      <c r="O326" s="74">
        <f>O327</f>
        <v>0</v>
      </c>
      <c r="P326" s="74">
        <f t="shared" si="54"/>
        <v>95</v>
      </c>
      <c r="Q326" s="74">
        <f>Q327</f>
        <v>0</v>
      </c>
      <c r="R326" s="74">
        <f t="shared" si="55"/>
        <v>95</v>
      </c>
      <c r="S326" s="74">
        <f>S327</f>
        <v>0</v>
      </c>
      <c r="T326" s="74">
        <f t="shared" si="55"/>
        <v>95</v>
      </c>
      <c r="U326" s="74">
        <f>U327</f>
        <v>0</v>
      </c>
      <c r="V326" s="74">
        <f t="shared" si="56"/>
        <v>95</v>
      </c>
      <c r="W326" s="74">
        <f>W327</f>
        <v>0</v>
      </c>
      <c r="X326" s="74">
        <f t="shared" si="56"/>
        <v>95</v>
      </c>
      <c r="Y326" s="74">
        <f>Y327</f>
        <v>0</v>
      </c>
      <c r="Z326" s="74">
        <f t="shared" si="56"/>
        <v>95</v>
      </c>
    </row>
    <row r="327" spans="2:26" s="49" customFormat="1" ht="50.4" customHeight="1" x14ac:dyDescent="0.4">
      <c r="B327" s="50"/>
      <c r="C327" s="7"/>
      <c r="D327" s="21" t="s">
        <v>20</v>
      </c>
      <c r="E327" s="65" t="s">
        <v>450</v>
      </c>
      <c r="F327" s="65" t="s">
        <v>284</v>
      </c>
      <c r="G327" s="40"/>
      <c r="H327" s="74">
        <v>95</v>
      </c>
      <c r="I327" s="74"/>
      <c r="J327" s="74">
        <f t="shared" si="50"/>
        <v>95</v>
      </c>
      <c r="K327" s="74"/>
      <c r="L327" s="74">
        <f t="shared" si="52"/>
        <v>95</v>
      </c>
      <c r="M327" s="74"/>
      <c r="N327" s="74">
        <f t="shared" si="53"/>
        <v>95</v>
      </c>
      <c r="O327" s="74"/>
      <c r="P327" s="74">
        <f t="shared" si="54"/>
        <v>95</v>
      </c>
      <c r="Q327" s="74"/>
      <c r="R327" s="74">
        <f t="shared" si="55"/>
        <v>95</v>
      </c>
      <c r="S327" s="74"/>
      <c r="T327" s="74">
        <f t="shared" si="55"/>
        <v>95</v>
      </c>
      <c r="U327" s="74"/>
      <c r="V327" s="74">
        <f t="shared" si="56"/>
        <v>95</v>
      </c>
      <c r="W327" s="74"/>
      <c r="X327" s="74">
        <f t="shared" si="56"/>
        <v>95</v>
      </c>
      <c r="Y327" s="74"/>
      <c r="Z327" s="74">
        <f t="shared" si="56"/>
        <v>95</v>
      </c>
    </row>
    <row r="328" spans="2:26" ht="28.95" customHeight="1" x14ac:dyDescent="0.4">
      <c r="B328" s="12"/>
      <c r="C328" s="7"/>
      <c r="D328" s="39" t="s">
        <v>216</v>
      </c>
      <c r="E328" s="79" t="s">
        <v>111</v>
      </c>
      <c r="F328" s="79"/>
      <c r="G328" s="40"/>
      <c r="H328" s="74">
        <f>H329</f>
        <v>2436.5</v>
      </c>
      <c r="I328" s="74">
        <f>I329</f>
        <v>0</v>
      </c>
      <c r="J328" s="74">
        <f t="shared" si="50"/>
        <v>2436.5</v>
      </c>
      <c r="K328" s="74">
        <f>K329</f>
        <v>0</v>
      </c>
      <c r="L328" s="74">
        <f t="shared" si="52"/>
        <v>2436.5</v>
      </c>
      <c r="M328" s="74">
        <f>M329</f>
        <v>0</v>
      </c>
      <c r="N328" s="74">
        <f t="shared" si="53"/>
        <v>2436.5</v>
      </c>
      <c r="O328" s="74">
        <f>O329</f>
        <v>162</v>
      </c>
      <c r="P328" s="74">
        <f t="shared" si="54"/>
        <v>2598.5</v>
      </c>
      <c r="Q328" s="74">
        <f>Q329</f>
        <v>0</v>
      </c>
      <c r="R328" s="74">
        <f t="shared" si="55"/>
        <v>2598.5</v>
      </c>
      <c r="S328" s="74">
        <f>S329</f>
        <v>0</v>
      </c>
      <c r="T328" s="74">
        <f t="shared" si="55"/>
        <v>2598.5</v>
      </c>
      <c r="U328" s="74">
        <f>U329</f>
        <v>0</v>
      </c>
      <c r="V328" s="74">
        <f t="shared" si="56"/>
        <v>2598.5</v>
      </c>
      <c r="W328" s="74">
        <f>W329</f>
        <v>47</v>
      </c>
      <c r="X328" s="74">
        <f t="shared" si="56"/>
        <v>2645.5</v>
      </c>
      <c r="Y328" s="74">
        <f>Y329</f>
        <v>0</v>
      </c>
      <c r="Z328" s="74">
        <f t="shared" si="56"/>
        <v>2645.5</v>
      </c>
    </row>
    <row r="329" spans="2:26" ht="42" x14ac:dyDescent="0.4">
      <c r="B329" s="12"/>
      <c r="C329" s="7"/>
      <c r="D329" s="39" t="s">
        <v>79</v>
      </c>
      <c r="E329" s="79" t="s">
        <v>112</v>
      </c>
      <c r="F329" s="79"/>
      <c r="G329" s="40"/>
      <c r="H329" s="74">
        <f>H330+H331</f>
        <v>2436.5</v>
      </c>
      <c r="I329" s="74">
        <f>I330+I331</f>
        <v>0</v>
      </c>
      <c r="J329" s="74">
        <f t="shared" si="50"/>
        <v>2436.5</v>
      </c>
      <c r="K329" s="74">
        <f>K330+K331</f>
        <v>0</v>
      </c>
      <c r="L329" s="74">
        <f t="shared" si="52"/>
        <v>2436.5</v>
      </c>
      <c r="M329" s="74">
        <f>M330+M331</f>
        <v>0</v>
      </c>
      <c r="N329" s="74">
        <f t="shared" si="53"/>
        <v>2436.5</v>
      </c>
      <c r="O329" s="74">
        <f>O330+O331</f>
        <v>162</v>
      </c>
      <c r="P329" s="74">
        <f t="shared" si="54"/>
        <v>2598.5</v>
      </c>
      <c r="Q329" s="74">
        <f>Q330+Q331</f>
        <v>0</v>
      </c>
      <c r="R329" s="74">
        <f t="shared" si="55"/>
        <v>2598.5</v>
      </c>
      <c r="S329" s="74">
        <f>S330+S331</f>
        <v>0</v>
      </c>
      <c r="T329" s="74">
        <f t="shared" si="55"/>
        <v>2598.5</v>
      </c>
      <c r="U329" s="74">
        <f>U330+U331</f>
        <v>0</v>
      </c>
      <c r="V329" s="74">
        <f t="shared" si="56"/>
        <v>2598.5</v>
      </c>
      <c r="W329" s="74">
        <f>W330+W331</f>
        <v>47</v>
      </c>
      <c r="X329" s="74">
        <f t="shared" si="56"/>
        <v>2645.5</v>
      </c>
      <c r="Y329" s="74">
        <f>Y330+Y331</f>
        <v>0</v>
      </c>
      <c r="Z329" s="74">
        <f t="shared" si="56"/>
        <v>2645.5</v>
      </c>
    </row>
    <row r="330" spans="2:26" ht="92.4" customHeight="1" x14ac:dyDescent="0.4">
      <c r="B330" s="12"/>
      <c r="C330" s="7"/>
      <c r="D330" s="39" t="s">
        <v>74</v>
      </c>
      <c r="E330" s="79" t="s">
        <v>112</v>
      </c>
      <c r="F330" s="79">
        <v>100</v>
      </c>
      <c r="G330" s="40">
        <v>4</v>
      </c>
      <c r="H330" s="74">
        <v>2349.6999999999998</v>
      </c>
      <c r="I330" s="74"/>
      <c r="J330" s="74">
        <f t="shared" si="50"/>
        <v>2349.6999999999998</v>
      </c>
      <c r="K330" s="74"/>
      <c r="L330" s="74">
        <f t="shared" si="52"/>
        <v>2349.6999999999998</v>
      </c>
      <c r="M330" s="74"/>
      <c r="N330" s="74">
        <f t="shared" si="53"/>
        <v>2349.6999999999998</v>
      </c>
      <c r="O330" s="74">
        <v>162</v>
      </c>
      <c r="P330" s="74">
        <f t="shared" si="54"/>
        <v>2511.6999999999998</v>
      </c>
      <c r="Q330" s="74"/>
      <c r="R330" s="74">
        <f t="shared" si="55"/>
        <v>2511.6999999999998</v>
      </c>
      <c r="S330" s="74"/>
      <c r="T330" s="74">
        <f t="shared" si="55"/>
        <v>2511.6999999999998</v>
      </c>
      <c r="U330" s="74"/>
      <c r="V330" s="74">
        <f t="shared" si="56"/>
        <v>2511.6999999999998</v>
      </c>
      <c r="W330" s="74">
        <v>47</v>
      </c>
      <c r="X330" s="74">
        <f t="shared" si="56"/>
        <v>2558.6999999999998</v>
      </c>
      <c r="Y330" s="74"/>
      <c r="Z330" s="74">
        <f t="shared" si="56"/>
        <v>2558.6999999999998</v>
      </c>
    </row>
    <row r="331" spans="2:26" ht="42" x14ac:dyDescent="0.4">
      <c r="B331" s="12"/>
      <c r="C331" s="7"/>
      <c r="D331" s="39" t="s">
        <v>14</v>
      </c>
      <c r="E331" s="79" t="s">
        <v>112</v>
      </c>
      <c r="F331" s="79">
        <v>200</v>
      </c>
      <c r="G331" s="40">
        <v>4</v>
      </c>
      <c r="H331" s="74">
        <v>86.8</v>
      </c>
      <c r="I331" s="74"/>
      <c r="J331" s="74">
        <f t="shared" si="50"/>
        <v>86.8</v>
      </c>
      <c r="K331" s="74"/>
      <c r="L331" s="74">
        <f t="shared" si="52"/>
        <v>86.8</v>
      </c>
      <c r="M331" s="74"/>
      <c r="N331" s="74">
        <f t="shared" si="53"/>
        <v>86.8</v>
      </c>
      <c r="O331" s="74"/>
      <c r="P331" s="74">
        <f t="shared" si="54"/>
        <v>86.8</v>
      </c>
      <c r="Q331" s="74"/>
      <c r="R331" s="74">
        <f t="shared" si="55"/>
        <v>86.8</v>
      </c>
      <c r="S331" s="74"/>
      <c r="T331" s="74">
        <f t="shared" si="55"/>
        <v>86.8</v>
      </c>
      <c r="U331" s="74"/>
      <c r="V331" s="74">
        <f t="shared" si="56"/>
        <v>86.8</v>
      </c>
      <c r="W331" s="74"/>
      <c r="X331" s="74">
        <f t="shared" si="56"/>
        <v>86.8</v>
      </c>
      <c r="Y331" s="74"/>
      <c r="Z331" s="74">
        <f t="shared" si="56"/>
        <v>86.8</v>
      </c>
    </row>
    <row r="332" spans="2:26" ht="21" x14ac:dyDescent="0.4">
      <c r="B332" s="12"/>
      <c r="C332" s="7"/>
      <c r="D332" s="39" t="s">
        <v>230</v>
      </c>
      <c r="E332" s="79" t="s">
        <v>113</v>
      </c>
      <c r="F332" s="79"/>
      <c r="G332" s="40"/>
      <c r="H332" s="74">
        <f>H333</f>
        <v>29032.9</v>
      </c>
      <c r="I332" s="74">
        <f>I333</f>
        <v>0</v>
      </c>
      <c r="J332" s="74">
        <f t="shared" si="50"/>
        <v>29032.9</v>
      </c>
      <c r="K332" s="74">
        <f>K333+K335</f>
        <v>0</v>
      </c>
      <c r="L332" s="74">
        <f t="shared" si="52"/>
        <v>29032.9</v>
      </c>
      <c r="M332" s="74">
        <f>M333+M335</f>
        <v>0</v>
      </c>
      <c r="N332" s="74">
        <f t="shared" si="53"/>
        <v>29032.9</v>
      </c>
      <c r="O332" s="74">
        <f>O333+O335</f>
        <v>200</v>
      </c>
      <c r="P332" s="74">
        <f t="shared" si="54"/>
        <v>29232.9</v>
      </c>
      <c r="Q332" s="74">
        <f>Q333+Q335</f>
        <v>327.7</v>
      </c>
      <c r="R332" s="74">
        <f t="shared" si="55"/>
        <v>29560.600000000002</v>
      </c>
      <c r="S332" s="74">
        <f>S333+S335</f>
        <v>464.6</v>
      </c>
      <c r="T332" s="74">
        <f t="shared" si="55"/>
        <v>30025.200000000001</v>
      </c>
      <c r="U332" s="74">
        <f>U333+U335</f>
        <v>0</v>
      </c>
      <c r="V332" s="74">
        <f t="shared" si="56"/>
        <v>30025.200000000001</v>
      </c>
      <c r="W332" s="74">
        <f>W333+W335</f>
        <v>451.5</v>
      </c>
      <c r="X332" s="74">
        <f t="shared" si="56"/>
        <v>30476.7</v>
      </c>
      <c r="Y332" s="74">
        <f>Y333+Y335</f>
        <v>0</v>
      </c>
      <c r="Z332" s="74">
        <f t="shared" si="56"/>
        <v>30476.7</v>
      </c>
    </row>
    <row r="333" spans="2:26" ht="42" x14ac:dyDescent="0.4">
      <c r="B333" s="12"/>
      <c r="C333" s="7"/>
      <c r="D333" s="39" t="s">
        <v>106</v>
      </c>
      <c r="E333" s="79" t="s">
        <v>114</v>
      </c>
      <c r="F333" s="79"/>
      <c r="G333" s="40"/>
      <c r="H333" s="74">
        <f>H334</f>
        <v>29032.9</v>
      </c>
      <c r="I333" s="74">
        <f>I334</f>
        <v>0</v>
      </c>
      <c r="J333" s="74">
        <f t="shared" si="50"/>
        <v>29032.9</v>
      </c>
      <c r="K333" s="74">
        <f>K334</f>
        <v>-443.7</v>
      </c>
      <c r="L333" s="74">
        <f t="shared" si="52"/>
        <v>28589.200000000001</v>
      </c>
      <c r="M333" s="74">
        <f>M334</f>
        <v>0</v>
      </c>
      <c r="N333" s="74">
        <f t="shared" si="53"/>
        <v>28589.200000000001</v>
      </c>
      <c r="O333" s="74">
        <f>O334</f>
        <v>200</v>
      </c>
      <c r="P333" s="74">
        <f t="shared" si="54"/>
        <v>28789.200000000001</v>
      </c>
      <c r="Q333" s="74">
        <f>Q334</f>
        <v>327.7</v>
      </c>
      <c r="R333" s="74">
        <f t="shared" si="55"/>
        <v>29116.9</v>
      </c>
      <c r="S333" s="74">
        <f>S334</f>
        <v>464.6</v>
      </c>
      <c r="T333" s="74">
        <f t="shared" si="55"/>
        <v>29581.5</v>
      </c>
      <c r="U333" s="74">
        <f>U334</f>
        <v>0</v>
      </c>
      <c r="V333" s="74">
        <f t="shared" si="56"/>
        <v>29581.5</v>
      </c>
      <c r="W333" s="74">
        <f>W334</f>
        <v>92.6</v>
      </c>
      <c r="X333" s="74">
        <f t="shared" si="56"/>
        <v>29674.1</v>
      </c>
      <c r="Y333" s="74">
        <f>Y334</f>
        <v>0</v>
      </c>
      <c r="Z333" s="74">
        <f t="shared" si="56"/>
        <v>29674.1</v>
      </c>
    </row>
    <row r="334" spans="2:26" s="17" customFormat="1" ht="42" x14ac:dyDescent="0.4">
      <c r="B334" s="32"/>
      <c r="C334" s="7"/>
      <c r="D334" s="39" t="s">
        <v>9</v>
      </c>
      <c r="E334" s="79" t="s">
        <v>114</v>
      </c>
      <c r="F334" s="79">
        <v>600</v>
      </c>
      <c r="G334" s="40">
        <v>1</v>
      </c>
      <c r="H334" s="74">
        <v>29032.9</v>
      </c>
      <c r="I334" s="74"/>
      <c r="J334" s="74">
        <f t="shared" si="50"/>
        <v>29032.9</v>
      </c>
      <c r="K334" s="74">
        <v>-443.7</v>
      </c>
      <c r="L334" s="74">
        <f t="shared" si="52"/>
        <v>28589.200000000001</v>
      </c>
      <c r="M334" s="74"/>
      <c r="N334" s="74">
        <f t="shared" si="53"/>
        <v>28589.200000000001</v>
      </c>
      <c r="O334" s="74">
        <v>200</v>
      </c>
      <c r="P334" s="74">
        <f t="shared" si="54"/>
        <v>28789.200000000001</v>
      </c>
      <c r="Q334" s="74">
        <v>327.7</v>
      </c>
      <c r="R334" s="74">
        <f t="shared" si="55"/>
        <v>29116.9</v>
      </c>
      <c r="S334" s="74">
        <v>464.6</v>
      </c>
      <c r="T334" s="74">
        <f t="shared" si="55"/>
        <v>29581.5</v>
      </c>
      <c r="U334" s="74"/>
      <c r="V334" s="74">
        <f t="shared" si="56"/>
        <v>29581.5</v>
      </c>
      <c r="W334" s="74">
        <v>92.6</v>
      </c>
      <c r="X334" s="74">
        <f t="shared" si="56"/>
        <v>29674.1</v>
      </c>
      <c r="Y334" s="74"/>
      <c r="Z334" s="74">
        <f t="shared" si="56"/>
        <v>29674.1</v>
      </c>
    </row>
    <row r="335" spans="2:26" s="17" customFormat="1" ht="24.6" customHeight="1" x14ac:dyDescent="0.4">
      <c r="B335" s="32"/>
      <c r="C335" s="7"/>
      <c r="D335" s="39" t="s">
        <v>319</v>
      </c>
      <c r="E335" s="121" t="s">
        <v>530</v>
      </c>
      <c r="F335" s="121"/>
      <c r="G335" s="40"/>
      <c r="H335" s="74"/>
      <c r="I335" s="74"/>
      <c r="J335" s="74"/>
      <c r="K335" s="74">
        <f>K336</f>
        <v>443.7</v>
      </c>
      <c r="L335" s="74">
        <f t="shared" si="52"/>
        <v>443.7</v>
      </c>
      <c r="M335" s="74">
        <f>M336</f>
        <v>0</v>
      </c>
      <c r="N335" s="74">
        <f t="shared" si="53"/>
        <v>443.7</v>
      </c>
      <c r="O335" s="74">
        <f>O336</f>
        <v>0</v>
      </c>
      <c r="P335" s="74">
        <f t="shared" si="54"/>
        <v>443.7</v>
      </c>
      <c r="Q335" s="74">
        <f>Q336</f>
        <v>0</v>
      </c>
      <c r="R335" s="74">
        <f t="shared" si="55"/>
        <v>443.7</v>
      </c>
      <c r="S335" s="74">
        <f>S336</f>
        <v>0</v>
      </c>
      <c r="T335" s="74">
        <f t="shared" si="55"/>
        <v>443.7</v>
      </c>
      <c r="U335" s="74">
        <f>U336</f>
        <v>0</v>
      </c>
      <c r="V335" s="74">
        <f t="shared" si="56"/>
        <v>443.7</v>
      </c>
      <c r="W335" s="74">
        <f>W336</f>
        <v>358.9</v>
      </c>
      <c r="X335" s="74">
        <f t="shared" si="56"/>
        <v>802.59999999999991</v>
      </c>
      <c r="Y335" s="74">
        <f>Y336</f>
        <v>0</v>
      </c>
      <c r="Z335" s="74">
        <f t="shared" si="56"/>
        <v>802.59999999999991</v>
      </c>
    </row>
    <row r="336" spans="2:26" s="17" customFormat="1" ht="47.4" customHeight="1" x14ac:dyDescent="0.4">
      <c r="B336" s="32"/>
      <c r="C336" s="7"/>
      <c r="D336" s="39" t="s">
        <v>20</v>
      </c>
      <c r="E336" s="121" t="s">
        <v>530</v>
      </c>
      <c r="F336" s="121" t="s">
        <v>284</v>
      </c>
      <c r="G336" s="40"/>
      <c r="H336" s="74"/>
      <c r="I336" s="74"/>
      <c r="J336" s="74"/>
      <c r="K336" s="74">
        <v>443.7</v>
      </c>
      <c r="L336" s="74">
        <f t="shared" si="52"/>
        <v>443.7</v>
      </c>
      <c r="M336" s="74"/>
      <c r="N336" s="74">
        <f t="shared" si="53"/>
        <v>443.7</v>
      </c>
      <c r="O336" s="74"/>
      <c r="P336" s="74">
        <f t="shared" si="54"/>
        <v>443.7</v>
      </c>
      <c r="Q336" s="74"/>
      <c r="R336" s="74">
        <f t="shared" si="55"/>
        <v>443.7</v>
      </c>
      <c r="S336" s="74"/>
      <c r="T336" s="74">
        <f t="shared" si="55"/>
        <v>443.7</v>
      </c>
      <c r="U336" s="74"/>
      <c r="V336" s="74">
        <f t="shared" si="56"/>
        <v>443.7</v>
      </c>
      <c r="W336" s="74">
        <v>358.9</v>
      </c>
      <c r="X336" s="74">
        <f t="shared" si="56"/>
        <v>802.59999999999991</v>
      </c>
      <c r="Y336" s="74"/>
      <c r="Z336" s="74">
        <f t="shared" si="56"/>
        <v>802.59999999999991</v>
      </c>
    </row>
    <row r="337" spans="2:26" ht="60.6" customHeight="1" x14ac:dyDescent="0.4">
      <c r="B337" s="12"/>
      <c r="C337" s="13">
        <v>12</v>
      </c>
      <c r="D337" s="9" t="s">
        <v>217</v>
      </c>
      <c r="E337" s="41" t="s">
        <v>115</v>
      </c>
      <c r="F337" s="41"/>
      <c r="G337" s="9"/>
      <c r="H337" s="73">
        <f>H338+H342+H345</f>
        <v>38755.1</v>
      </c>
      <c r="I337" s="73">
        <f>I338+I342+I345</f>
        <v>423.7</v>
      </c>
      <c r="J337" s="73">
        <f t="shared" si="50"/>
        <v>39178.799999999996</v>
      </c>
      <c r="K337" s="73">
        <f>K338+K342+K345+K365+K370</f>
        <v>-8741.5</v>
      </c>
      <c r="L337" s="73">
        <f t="shared" si="52"/>
        <v>30437.299999999996</v>
      </c>
      <c r="M337" s="73">
        <f>M338+M342+M345+M365+M370+M355+M358+M361</f>
        <v>2571.1999999999998</v>
      </c>
      <c r="N337" s="73">
        <f t="shared" si="53"/>
        <v>33008.499999999993</v>
      </c>
      <c r="O337" s="73">
        <f>O338+O342+O345+O365+O370+O355+O358+O361</f>
        <v>437.3</v>
      </c>
      <c r="P337" s="73">
        <f t="shared" si="54"/>
        <v>33445.799999999996</v>
      </c>
      <c r="Q337" s="73">
        <f>Q338+Q342+Q345+Q365+Q370+Q355+Q358+Q361</f>
        <v>2600</v>
      </c>
      <c r="R337" s="73">
        <f t="shared" si="55"/>
        <v>36045.799999999996</v>
      </c>
      <c r="S337" s="73">
        <f>S338+S342+S345+S365+S370+S355+S358+S361</f>
        <v>191.8</v>
      </c>
      <c r="T337" s="73">
        <f t="shared" si="55"/>
        <v>36237.599999999999</v>
      </c>
      <c r="U337" s="73">
        <f>U338+U342+U345+U365+U370+U355+U358+U361</f>
        <v>0</v>
      </c>
      <c r="V337" s="73">
        <f t="shared" si="56"/>
        <v>36237.599999999999</v>
      </c>
      <c r="W337" s="73">
        <f>W338+W342+W345+W365+W370+W355+W358+W361+W373</f>
        <v>3789</v>
      </c>
      <c r="X337" s="73">
        <f t="shared" si="56"/>
        <v>40026.6</v>
      </c>
      <c r="Y337" s="73">
        <f>Y338+Y342+Y345+Y365+Y370+Y355+Y358+Y361+Y373</f>
        <v>3300</v>
      </c>
      <c r="Z337" s="73">
        <f t="shared" si="56"/>
        <v>43326.6</v>
      </c>
    </row>
    <row r="338" spans="2:26" ht="53.4" customHeight="1" x14ac:dyDescent="0.4">
      <c r="B338" s="12"/>
      <c r="C338" s="7"/>
      <c r="D338" s="39" t="s">
        <v>212</v>
      </c>
      <c r="E338" s="79" t="s">
        <v>116</v>
      </c>
      <c r="F338" s="79"/>
      <c r="G338" s="39"/>
      <c r="H338" s="74">
        <f t="shared" ref="H338:Y338" si="57">H339</f>
        <v>15851.599999999999</v>
      </c>
      <c r="I338" s="74">
        <f t="shared" si="57"/>
        <v>0</v>
      </c>
      <c r="J338" s="74">
        <f t="shared" si="50"/>
        <v>15851.599999999999</v>
      </c>
      <c r="K338" s="74">
        <f t="shared" si="57"/>
        <v>-8525.7999999999993</v>
      </c>
      <c r="L338" s="74">
        <f t="shared" si="52"/>
        <v>7325.7999999999993</v>
      </c>
      <c r="M338" s="74">
        <f t="shared" si="57"/>
        <v>155.4</v>
      </c>
      <c r="N338" s="74">
        <f t="shared" si="53"/>
        <v>7481.1999999999989</v>
      </c>
      <c r="O338" s="74">
        <f t="shared" si="57"/>
        <v>0</v>
      </c>
      <c r="P338" s="74">
        <f t="shared" si="54"/>
        <v>7481.1999999999989</v>
      </c>
      <c r="Q338" s="74">
        <f t="shared" si="57"/>
        <v>0</v>
      </c>
      <c r="R338" s="74">
        <f t="shared" si="55"/>
        <v>7481.1999999999989</v>
      </c>
      <c r="S338" s="74">
        <f t="shared" si="57"/>
        <v>0</v>
      </c>
      <c r="T338" s="74">
        <f t="shared" si="55"/>
        <v>7481.1999999999989</v>
      </c>
      <c r="U338" s="74">
        <f t="shared" si="57"/>
        <v>0</v>
      </c>
      <c r="V338" s="74">
        <f t="shared" si="56"/>
        <v>7481.1999999999989</v>
      </c>
      <c r="W338" s="74">
        <f t="shared" si="57"/>
        <v>0</v>
      </c>
      <c r="X338" s="74">
        <f t="shared" si="56"/>
        <v>7481.1999999999989</v>
      </c>
      <c r="Y338" s="74">
        <f t="shared" si="57"/>
        <v>0</v>
      </c>
      <c r="Z338" s="74">
        <f t="shared" si="56"/>
        <v>7481.1999999999989</v>
      </c>
    </row>
    <row r="339" spans="2:26" ht="21" x14ac:dyDescent="0.4">
      <c r="B339" s="12"/>
      <c r="C339" s="7"/>
      <c r="D339" s="39" t="s">
        <v>53</v>
      </c>
      <c r="E339" s="79" t="s">
        <v>210</v>
      </c>
      <c r="F339" s="79"/>
      <c r="G339" s="39"/>
      <c r="H339" s="74">
        <f>H340+H341</f>
        <v>15851.599999999999</v>
      </c>
      <c r="I339" s="74">
        <f>I340+I341</f>
        <v>0</v>
      </c>
      <c r="J339" s="74">
        <f t="shared" si="50"/>
        <v>15851.599999999999</v>
      </c>
      <c r="K339" s="74">
        <f>K340+K341</f>
        <v>-8525.7999999999993</v>
      </c>
      <c r="L339" s="74">
        <f t="shared" si="52"/>
        <v>7325.7999999999993</v>
      </c>
      <c r="M339" s="74">
        <f>M340+M341</f>
        <v>155.4</v>
      </c>
      <c r="N339" s="74">
        <f t="shared" si="53"/>
        <v>7481.1999999999989</v>
      </c>
      <c r="O339" s="74">
        <f>O340+O341</f>
        <v>0</v>
      </c>
      <c r="P339" s="74">
        <f t="shared" si="54"/>
        <v>7481.1999999999989</v>
      </c>
      <c r="Q339" s="74">
        <f>Q340+Q341</f>
        <v>0</v>
      </c>
      <c r="R339" s="74">
        <f t="shared" si="55"/>
        <v>7481.1999999999989</v>
      </c>
      <c r="S339" s="74">
        <f>S340+S341</f>
        <v>0</v>
      </c>
      <c r="T339" s="74">
        <f t="shared" si="55"/>
        <v>7481.1999999999989</v>
      </c>
      <c r="U339" s="74">
        <f>U340+U341</f>
        <v>0</v>
      </c>
      <c r="V339" s="74">
        <f t="shared" si="56"/>
        <v>7481.1999999999989</v>
      </c>
      <c r="W339" s="74">
        <f>W340+W341</f>
        <v>0</v>
      </c>
      <c r="X339" s="74">
        <f t="shared" si="56"/>
        <v>7481.1999999999989</v>
      </c>
      <c r="Y339" s="74">
        <f>Y340+Y341</f>
        <v>0</v>
      </c>
      <c r="Z339" s="74">
        <f t="shared" si="56"/>
        <v>7481.1999999999989</v>
      </c>
    </row>
    <row r="340" spans="2:26" ht="48.6" customHeight="1" x14ac:dyDescent="0.4">
      <c r="B340" s="12"/>
      <c r="C340" s="7"/>
      <c r="D340" s="39" t="s">
        <v>14</v>
      </c>
      <c r="E340" s="79" t="s">
        <v>210</v>
      </c>
      <c r="F340" s="79">
        <v>200</v>
      </c>
      <c r="G340" s="39"/>
      <c r="H340" s="74">
        <v>7325.8</v>
      </c>
      <c r="I340" s="74"/>
      <c r="J340" s="74">
        <f t="shared" si="50"/>
        <v>7325.8</v>
      </c>
      <c r="K340" s="74"/>
      <c r="L340" s="74">
        <f t="shared" si="52"/>
        <v>7325.8</v>
      </c>
      <c r="M340" s="74">
        <v>155.4</v>
      </c>
      <c r="N340" s="74">
        <f t="shared" si="53"/>
        <v>7481.2</v>
      </c>
      <c r="O340" s="74"/>
      <c r="P340" s="74">
        <f t="shared" si="54"/>
        <v>7481.2</v>
      </c>
      <c r="Q340" s="74"/>
      <c r="R340" s="74">
        <f t="shared" si="55"/>
        <v>7481.2</v>
      </c>
      <c r="S340" s="74"/>
      <c r="T340" s="74">
        <f t="shared" si="55"/>
        <v>7481.2</v>
      </c>
      <c r="U340" s="74"/>
      <c r="V340" s="74">
        <f t="shared" si="56"/>
        <v>7481.2</v>
      </c>
      <c r="W340" s="74"/>
      <c r="X340" s="74">
        <f t="shared" si="56"/>
        <v>7481.2</v>
      </c>
      <c r="Y340" s="74"/>
      <c r="Z340" s="74">
        <f t="shared" si="56"/>
        <v>7481.2</v>
      </c>
    </row>
    <row r="341" spans="2:26" s="49" customFormat="1" ht="21" x14ac:dyDescent="0.4">
      <c r="B341" s="50"/>
      <c r="C341" s="7"/>
      <c r="D341" s="66" t="s">
        <v>18</v>
      </c>
      <c r="E341" s="79" t="s">
        <v>210</v>
      </c>
      <c r="F341" s="79">
        <v>800</v>
      </c>
      <c r="G341" s="39"/>
      <c r="H341" s="74">
        <v>8525.7999999999993</v>
      </c>
      <c r="I341" s="74"/>
      <c r="J341" s="74">
        <f t="shared" si="50"/>
        <v>8525.7999999999993</v>
      </c>
      <c r="K341" s="74">
        <v>-8525.7999999999993</v>
      </c>
      <c r="L341" s="74">
        <f t="shared" si="52"/>
        <v>0</v>
      </c>
      <c r="M341" s="74"/>
      <c r="N341" s="74">
        <f t="shared" si="53"/>
        <v>0</v>
      </c>
      <c r="O341" s="74"/>
      <c r="P341" s="74">
        <f t="shared" si="54"/>
        <v>0</v>
      </c>
      <c r="Q341" s="74"/>
      <c r="R341" s="74">
        <f t="shared" si="55"/>
        <v>0</v>
      </c>
      <c r="S341" s="74"/>
      <c r="T341" s="74">
        <f t="shared" si="55"/>
        <v>0</v>
      </c>
      <c r="U341" s="74"/>
      <c r="V341" s="74">
        <f t="shared" si="56"/>
        <v>0</v>
      </c>
      <c r="W341" s="74"/>
      <c r="X341" s="74">
        <f t="shared" si="56"/>
        <v>0</v>
      </c>
      <c r="Y341" s="74"/>
      <c r="Z341" s="74">
        <f t="shared" si="56"/>
        <v>0</v>
      </c>
    </row>
    <row r="342" spans="2:26" s="49" customFormat="1" ht="104.4" customHeight="1" x14ac:dyDescent="0.4">
      <c r="B342" s="50"/>
      <c r="C342" s="7"/>
      <c r="D342" s="86" t="s">
        <v>359</v>
      </c>
      <c r="E342" s="79" t="s">
        <v>349</v>
      </c>
      <c r="F342" s="79"/>
      <c r="G342" s="39"/>
      <c r="H342" s="74">
        <f t="shared" ref="H342:Y343" si="58">H343</f>
        <v>166.5</v>
      </c>
      <c r="I342" s="74">
        <f t="shared" si="58"/>
        <v>0</v>
      </c>
      <c r="J342" s="74">
        <f t="shared" si="50"/>
        <v>166.5</v>
      </c>
      <c r="K342" s="74">
        <f t="shared" si="58"/>
        <v>0</v>
      </c>
      <c r="L342" s="74">
        <f t="shared" si="52"/>
        <v>166.5</v>
      </c>
      <c r="M342" s="74">
        <f t="shared" si="58"/>
        <v>101.1</v>
      </c>
      <c r="N342" s="74">
        <f t="shared" si="53"/>
        <v>267.60000000000002</v>
      </c>
      <c r="O342" s="74">
        <f t="shared" si="58"/>
        <v>0</v>
      </c>
      <c r="P342" s="74">
        <f t="shared" si="54"/>
        <v>267.60000000000002</v>
      </c>
      <c r="Q342" s="74">
        <f t="shared" si="58"/>
        <v>0</v>
      </c>
      <c r="R342" s="74">
        <f t="shared" si="55"/>
        <v>267.60000000000002</v>
      </c>
      <c r="S342" s="74">
        <f t="shared" si="58"/>
        <v>0</v>
      </c>
      <c r="T342" s="74">
        <f t="shared" si="55"/>
        <v>267.60000000000002</v>
      </c>
      <c r="U342" s="74">
        <f t="shared" si="58"/>
        <v>0</v>
      </c>
      <c r="V342" s="74">
        <f t="shared" si="56"/>
        <v>267.60000000000002</v>
      </c>
      <c r="W342" s="74">
        <f t="shared" si="58"/>
        <v>0</v>
      </c>
      <c r="X342" s="74">
        <f t="shared" si="56"/>
        <v>267.60000000000002</v>
      </c>
      <c r="Y342" s="74">
        <f t="shared" si="58"/>
        <v>0</v>
      </c>
      <c r="Z342" s="74">
        <f t="shared" si="56"/>
        <v>267.60000000000002</v>
      </c>
    </row>
    <row r="343" spans="2:26" s="49" customFormat="1" ht="21" x14ac:dyDescent="0.4">
      <c r="B343" s="50"/>
      <c r="C343" s="7"/>
      <c r="D343" s="45" t="s">
        <v>53</v>
      </c>
      <c r="E343" s="79" t="s">
        <v>350</v>
      </c>
      <c r="F343" s="79"/>
      <c r="G343" s="39"/>
      <c r="H343" s="74">
        <f t="shared" si="58"/>
        <v>166.5</v>
      </c>
      <c r="I343" s="74">
        <f t="shared" si="58"/>
        <v>0</v>
      </c>
      <c r="J343" s="74">
        <f t="shared" si="50"/>
        <v>166.5</v>
      </c>
      <c r="K343" s="74">
        <f t="shared" si="58"/>
        <v>0</v>
      </c>
      <c r="L343" s="74">
        <f t="shared" si="52"/>
        <v>166.5</v>
      </c>
      <c r="M343" s="74">
        <f t="shared" si="58"/>
        <v>101.1</v>
      </c>
      <c r="N343" s="74">
        <f t="shared" si="53"/>
        <v>267.60000000000002</v>
      </c>
      <c r="O343" s="74">
        <f t="shared" si="58"/>
        <v>0</v>
      </c>
      <c r="P343" s="74">
        <f t="shared" si="54"/>
        <v>267.60000000000002</v>
      </c>
      <c r="Q343" s="74">
        <f t="shared" si="58"/>
        <v>0</v>
      </c>
      <c r="R343" s="74">
        <f t="shared" si="55"/>
        <v>267.60000000000002</v>
      </c>
      <c r="S343" s="74">
        <f t="shared" si="58"/>
        <v>0</v>
      </c>
      <c r="T343" s="74">
        <f t="shared" si="55"/>
        <v>267.60000000000002</v>
      </c>
      <c r="U343" s="74">
        <f t="shared" si="58"/>
        <v>0</v>
      </c>
      <c r="V343" s="74">
        <f t="shared" si="56"/>
        <v>267.60000000000002</v>
      </c>
      <c r="W343" s="74">
        <f t="shared" si="58"/>
        <v>0</v>
      </c>
      <c r="X343" s="74">
        <f t="shared" si="56"/>
        <v>267.60000000000002</v>
      </c>
      <c r="Y343" s="74">
        <f t="shared" si="58"/>
        <v>0</v>
      </c>
      <c r="Z343" s="74">
        <f t="shared" si="56"/>
        <v>267.60000000000002</v>
      </c>
    </row>
    <row r="344" spans="2:26" s="49" customFormat="1" ht="42" x14ac:dyDescent="0.4">
      <c r="B344" s="50"/>
      <c r="C344" s="7"/>
      <c r="D344" s="45" t="s">
        <v>14</v>
      </c>
      <c r="E344" s="79" t="s">
        <v>350</v>
      </c>
      <c r="F344" s="79">
        <v>200</v>
      </c>
      <c r="G344" s="39"/>
      <c r="H344" s="74">
        <v>166.5</v>
      </c>
      <c r="I344" s="74"/>
      <c r="J344" s="74">
        <f t="shared" si="50"/>
        <v>166.5</v>
      </c>
      <c r="K344" s="74"/>
      <c r="L344" s="74">
        <f t="shared" si="52"/>
        <v>166.5</v>
      </c>
      <c r="M344" s="74">
        <v>101.1</v>
      </c>
      <c r="N344" s="74">
        <f t="shared" si="53"/>
        <v>267.60000000000002</v>
      </c>
      <c r="O344" s="74"/>
      <c r="P344" s="74">
        <f t="shared" si="54"/>
        <v>267.60000000000002</v>
      </c>
      <c r="Q344" s="74"/>
      <c r="R344" s="74">
        <f t="shared" si="55"/>
        <v>267.60000000000002</v>
      </c>
      <c r="S344" s="74"/>
      <c r="T344" s="74">
        <f t="shared" si="55"/>
        <v>267.60000000000002</v>
      </c>
      <c r="U344" s="74"/>
      <c r="V344" s="74">
        <f t="shared" si="56"/>
        <v>267.60000000000002</v>
      </c>
      <c r="W344" s="74"/>
      <c r="X344" s="74">
        <f t="shared" si="56"/>
        <v>267.60000000000002</v>
      </c>
      <c r="Y344" s="74"/>
      <c r="Z344" s="74">
        <f t="shared" si="56"/>
        <v>267.60000000000002</v>
      </c>
    </row>
    <row r="345" spans="2:26" s="49" customFormat="1" ht="69.599999999999994" customHeight="1" x14ac:dyDescent="0.4">
      <c r="B345" s="50"/>
      <c r="C345" s="7"/>
      <c r="D345" s="45" t="s">
        <v>385</v>
      </c>
      <c r="E345" s="79" t="s">
        <v>387</v>
      </c>
      <c r="F345" s="79"/>
      <c r="G345" s="39"/>
      <c r="H345" s="74">
        <f>H346+H348</f>
        <v>22737</v>
      </c>
      <c r="I345" s="74">
        <f>I346+I348+I350</f>
        <v>423.7</v>
      </c>
      <c r="J345" s="74">
        <f t="shared" si="50"/>
        <v>23160.7</v>
      </c>
      <c r="K345" s="74">
        <f>K346+K348+K350+K353</f>
        <v>-345.7</v>
      </c>
      <c r="L345" s="74">
        <f t="shared" si="52"/>
        <v>22815</v>
      </c>
      <c r="M345" s="74">
        <f>M346+M348+M350+M353</f>
        <v>10.699999999999932</v>
      </c>
      <c r="N345" s="74">
        <f t="shared" si="53"/>
        <v>22825.7</v>
      </c>
      <c r="O345" s="74">
        <f>O346+O348+O350+O353</f>
        <v>0</v>
      </c>
      <c r="P345" s="74">
        <f t="shared" si="54"/>
        <v>22825.7</v>
      </c>
      <c r="Q345" s="74">
        <f>Q346+Q348+Q350+Q353</f>
        <v>0</v>
      </c>
      <c r="R345" s="74">
        <f t="shared" si="55"/>
        <v>22825.7</v>
      </c>
      <c r="S345" s="74">
        <f>S346+S348+S350+S353</f>
        <v>0</v>
      </c>
      <c r="T345" s="74">
        <f t="shared" si="55"/>
        <v>22825.7</v>
      </c>
      <c r="U345" s="74">
        <f>U346+U348+U350+U353</f>
        <v>0</v>
      </c>
      <c r="V345" s="74">
        <f t="shared" si="56"/>
        <v>22825.7</v>
      </c>
      <c r="W345" s="74">
        <f>W346+W348+W350+W353</f>
        <v>0</v>
      </c>
      <c r="X345" s="74">
        <f t="shared" si="56"/>
        <v>22825.7</v>
      </c>
      <c r="Y345" s="74">
        <f>Y346+Y348+Y350+Y353</f>
        <v>0</v>
      </c>
      <c r="Z345" s="74">
        <f t="shared" si="56"/>
        <v>22825.7</v>
      </c>
    </row>
    <row r="346" spans="2:26" s="49" customFormat="1" ht="63" x14ac:dyDescent="0.4">
      <c r="B346" s="50"/>
      <c r="C346" s="7"/>
      <c r="D346" s="45" t="s">
        <v>405</v>
      </c>
      <c r="E346" s="79" t="s">
        <v>386</v>
      </c>
      <c r="F346" s="79"/>
      <c r="G346" s="39"/>
      <c r="H346" s="74">
        <f>H347</f>
        <v>19135.7</v>
      </c>
      <c r="I346" s="74">
        <f>I347</f>
        <v>0</v>
      </c>
      <c r="J346" s="74">
        <f t="shared" si="50"/>
        <v>19135.7</v>
      </c>
      <c r="K346" s="74">
        <f>K347</f>
        <v>0</v>
      </c>
      <c r="L346" s="74">
        <f t="shared" si="52"/>
        <v>19135.7</v>
      </c>
      <c r="M346" s="74">
        <f>M347</f>
        <v>0</v>
      </c>
      <c r="N346" s="74">
        <f t="shared" si="53"/>
        <v>19135.7</v>
      </c>
      <c r="O346" s="74">
        <f>O347</f>
        <v>0</v>
      </c>
      <c r="P346" s="74">
        <f t="shared" si="54"/>
        <v>19135.7</v>
      </c>
      <c r="Q346" s="74">
        <f>Q347</f>
        <v>0</v>
      </c>
      <c r="R346" s="74">
        <f t="shared" si="55"/>
        <v>19135.7</v>
      </c>
      <c r="S346" s="74">
        <f>S347</f>
        <v>0</v>
      </c>
      <c r="T346" s="74">
        <f t="shared" si="55"/>
        <v>19135.7</v>
      </c>
      <c r="U346" s="74">
        <f>U347</f>
        <v>0</v>
      </c>
      <c r="V346" s="74">
        <f t="shared" si="56"/>
        <v>19135.7</v>
      </c>
      <c r="W346" s="74">
        <f>W347</f>
        <v>0</v>
      </c>
      <c r="X346" s="74">
        <f t="shared" si="56"/>
        <v>19135.7</v>
      </c>
      <c r="Y346" s="74">
        <f>Y347</f>
        <v>0</v>
      </c>
      <c r="Z346" s="74">
        <f t="shared" si="56"/>
        <v>19135.7</v>
      </c>
    </row>
    <row r="347" spans="2:26" s="49" customFormat="1" ht="42" x14ac:dyDescent="0.4">
      <c r="B347" s="50"/>
      <c r="C347" s="7"/>
      <c r="D347" s="45" t="s">
        <v>52</v>
      </c>
      <c r="E347" s="79" t="s">
        <v>386</v>
      </c>
      <c r="F347" s="79">
        <v>400</v>
      </c>
      <c r="G347" s="39"/>
      <c r="H347" s="74">
        <v>19135.7</v>
      </c>
      <c r="I347" s="74"/>
      <c r="J347" s="74">
        <f t="shared" si="50"/>
        <v>19135.7</v>
      </c>
      <c r="K347" s="74"/>
      <c r="L347" s="74">
        <f t="shared" si="52"/>
        <v>19135.7</v>
      </c>
      <c r="M347" s="74"/>
      <c r="N347" s="74">
        <f t="shared" si="53"/>
        <v>19135.7</v>
      </c>
      <c r="O347" s="74"/>
      <c r="P347" s="74">
        <f t="shared" si="54"/>
        <v>19135.7</v>
      </c>
      <c r="Q347" s="74"/>
      <c r="R347" s="74">
        <f t="shared" si="55"/>
        <v>19135.7</v>
      </c>
      <c r="S347" s="74"/>
      <c r="T347" s="74">
        <f t="shared" si="55"/>
        <v>19135.7</v>
      </c>
      <c r="U347" s="74"/>
      <c r="V347" s="74">
        <f t="shared" si="56"/>
        <v>19135.7</v>
      </c>
      <c r="W347" s="74"/>
      <c r="X347" s="74">
        <f t="shared" si="56"/>
        <v>19135.7</v>
      </c>
      <c r="Y347" s="74"/>
      <c r="Z347" s="74">
        <f t="shared" si="56"/>
        <v>19135.7</v>
      </c>
    </row>
    <row r="348" spans="2:26" s="49" customFormat="1" ht="63" x14ac:dyDescent="0.4">
      <c r="B348" s="50"/>
      <c r="C348" s="7"/>
      <c r="D348" s="45" t="s">
        <v>406</v>
      </c>
      <c r="E348" s="79" t="s">
        <v>386</v>
      </c>
      <c r="F348" s="79"/>
      <c r="G348" s="39"/>
      <c r="H348" s="74">
        <f>H349</f>
        <v>3601.3</v>
      </c>
      <c r="I348" s="74">
        <f>I349</f>
        <v>0</v>
      </c>
      <c r="J348" s="74">
        <f t="shared" si="50"/>
        <v>3601.3</v>
      </c>
      <c r="K348" s="74">
        <f>K349</f>
        <v>-741.9</v>
      </c>
      <c r="L348" s="74">
        <f t="shared" si="52"/>
        <v>2859.4</v>
      </c>
      <c r="M348" s="74">
        <f>M349</f>
        <v>0</v>
      </c>
      <c r="N348" s="74">
        <f t="shared" si="53"/>
        <v>2859.4</v>
      </c>
      <c r="O348" s="74">
        <f>O349</f>
        <v>0</v>
      </c>
      <c r="P348" s="74">
        <f t="shared" si="54"/>
        <v>2859.4</v>
      </c>
      <c r="Q348" s="74">
        <f>Q349</f>
        <v>0</v>
      </c>
      <c r="R348" s="74">
        <f t="shared" si="55"/>
        <v>2859.4</v>
      </c>
      <c r="S348" s="74">
        <f>S349</f>
        <v>0</v>
      </c>
      <c r="T348" s="74">
        <f t="shared" si="55"/>
        <v>2859.4</v>
      </c>
      <c r="U348" s="74">
        <f>U349</f>
        <v>0</v>
      </c>
      <c r="V348" s="74">
        <f t="shared" si="56"/>
        <v>2859.4</v>
      </c>
      <c r="W348" s="74">
        <f>W349</f>
        <v>0</v>
      </c>
      <c r="X348" s="74">
        <f t="shared" si="56"/>
        <v>2859.4</v>
      </c>
      <c r="Y348" s="74">
        <f>Y349</f>
        <v>0</v>
      </c>
      <c r="Z348" s="74">
        <f t="shared" si="56"/>
        <v>2859.4</v>
      </c>
    </row>
    <row r="349" spans="2:26" s="49" customFormat="1" ht="42" x14ac:dyDescent="0.4">
      <c r="B349" s="50"/>
      <c r="C349" s="7"/>
      <c r="D349" s="45" t="s">
        <v>52</v>
      </c>
      <c r="E349" s="79" t="s">
        <v>386</v>
      </c>
      <c r="F349" s="79">
        <v>400</v>
      </c>
      <c r="G349" s="39"/>
      <c r="H349" s="74">
        <v>3601.3</v>
      </c>
      <c r="I349" s="74"/>
      <c r="J349" s="74">
        <f t="shared" ref="J349:J454" si="59">H349+I349</f>
        <v>3601.3</v>
      </c>
      <c r="K349" s="74">
        <v>-741.9</v>
      </c>
      <c r="L349" s="74">
        <f t="shared" si="52"/>
        <v>2859.4</v>
      </c>
      <c r="M349" s="74"/>
      <c r="N349" s="74">
        <f t="shared" si="53"/>
        <v>2859.4</v>
      </c>
      <c r="O349" s="74"/>
      <c r="P349" s="74">
        <f t="shared" si="54"/>
        <v>2859.4</v>
      </c>
      <c r="Q349" s="74"/>
      <c r="R349" s="74">
        <f t="shared" si="55"/>
        <v>2859.4</v>
      </c>
      <c r="S349" s="74"/>
      <c r="T349" s="74">
        <f t="shared" si="55"/>
        <v>2859.4</v>
      </c>
      <c r="U349" s="74"/>
      <c r="V349" s="74">
        <f t="shared" si="56"/>
        <v>2859.4</v>
      </c>
      <c r="W349" s="74"/>
      <c r="X349" s="74">
        <f t="shared" si="56"/>
        <v>2859.4</v>
      </c>
      <c r="Y349" s="74"/>
      <c r="Z349" s="74">
        <f t="shared" si="56"/>
        <v>2859.4</v>
      </c>
    </row>
    <row r="350" spans="2:26" s="49" customFormat="1" ht="21" x14ac:dyDescent="0.4">
      <c r="B350" s="50"/>
      <c r="C350" s="7"/>
      <c r="D350" s="99" t="s">
        <v>53</v>
      </c>
      <c r="E350" s="65" t="s">
        <v>461</v>
      </c>
      <c r="F350" s="100"/>
      <c r="G350" s="39"/>
      <c r="H350" s="74">
        <f>H351</f>
        <v>0</v>
      </c>
      <c r="I350" s="74">
        <f>I351</f>
        <v>423.7</v>
      </c>
      <c r="J350" s="74">
        <f t="shared" si="59"/>
        <v>423.7</v>
      </c>
      <c r="K350" s="74">
        <f>K351</f>
        <v>391.2</v>
      </c>
      <c r="L350" s="74">
        <f t="shared" si="52"/>
        <v>814.9</v>
      </c>
      <c r="M350" s="74">
        <f>M351+M352</f>
        <v>10.699999999999932</v>
      </c>
      <c r="N350" s="74">
        <f t="shared" si="53"/>
        <v>825.59999999999991</v>
      </c>
      <c r="O350" s="74">
        <f>O351+O352</f>
        <v>0</v>
      </c>
      <c r="P350" s="74">
        <f t="shared" si="54"/>
        <v>825.59999999999991</v>
      </c>
      <c r="Q350" s="74">
        <f>Q351+Q352</f>
        <v>0</v>
      </c>
      <c r="R350" s="74">
        <f t="shared" si="55"/>
        <v>825.59999999999991</v>
      </c>
      <c r="S350" s="74">
        <f>S351+S352</f>
        <v>0</v>
      </c>
      <c r="T350" s="74">
        <f t="shared" si="55"/>
        <v>825.59999999999991</v>
      </c>
      <c r="U350" s="74">
        <f>U351+U352</f>
        <v>0</v>
      </c>
      <c r="V350" s="74">
        <f t="shared" si="56"/>
        <v>825.59999999999991</v>
      </c>
      <c r="W350" s="74">
        <f>W351+W352</f>
        <v>0</v>
      </c>
      <c r="X350" s="74">
        <f t="shared" si="56"/>
        <v>825.59999999999991</v>
      </c>
      <c r="Y350" s="74">
        <f>Y351+Y352</f>
        <v>0</v>
      </c>
      <c r="Z350" s="74">
        <f t="shared" si="56"/>
        <v>825.59999999999991</v>
      </c>
    </row>
    <row r="351" spans="2:26" s="49" customFormat="1" ht="38.4" x14ac:dyDescent="0.4">
      <c r="B351" s="50"/>
      <c r="C351" s="7"/>
      <c r="D351" s="99" t="s">
        <v>14</v>
      </c>
      <c r="E351" s="65" t="s">
        <v>461</v>
      </c>
      <c r="F351" s="100">
        <v>200</v>
      </c>
      <c r="G351" s="39"/>
      <c r="H351" s="74"/>
      <c r="I351" s="74">
        <v>423.7</v>
      </c>
      <c r="J351" s="74">
        <f t="shared" si="59"/>
        <v>423.7</v>
      </c>
      <c r="K351" s="74">
        <v>391.2</v>
      </c>
      <c r="L351" s="74">
        <f t="shared" si="52"/>
        <v>814.9</v>
      </c>
      <c r="M351" s="74">
        <v>-804.2</v>
      </c>
      <c r="N351" s="74">
        <f t="shared" si="53"/>
        <v>10.699999999999932</v>
      </c>
      <c r="O351" s="74"/>
      <c r="P351" s="74">
        <f t="shared" si="54"/>
        <v>10.699999999999932</v>
      </c>
      <c r="Q351" s="74"/>
      <c r="R351" s="74">
        <f t="shared" si="55"/>
        <v>10.699999999999932</v>
      </c>
      <c r="S351" s="74"/>
      <c r="T351" s="74">
        <f t="shared" si="55"/>
        <v>10.699999999999932</v>
      </c>
      <c r="U351" s="74"/>
      <c r="V351" s="74">
        <f t="shared" si="56"/>
        <v>10.699999999999932</v>
      </c>
      <c r="W351" s="74"/>
      <c r="X351" s="74">
        <f t="shared" si="56"/>
        <v>10.699999999999932</v>
      </c>
      <c r="Y351" s="74"/>
      <c r="Z351" s="74">
        <f t="shared" si="56"/>
        <v>10.699999999999932</v>
      </c>
    </row>
    <row r="352" spans="2:26" s="49" customFormat="1" ht="38.4" x14ac:dyDescent="0.4">
      <c r="B352" s="50"/>
      <c r="C352" s="7"/>
      <c r="D352" s="99" t="s">
        <v>52</v>
      </c>
      <c r="E352" s="65" t="s">
        <v>461</v>
      </c>
      <c r="F352" s="100">
        <v>400</v>
      </c>
      <c r="G352" s="39"/>
      <c r="H352" s="74"/>
      <c r="I352" s="74"/>
      <c r="J352" s="74"/>
      <c r="K352" s="74"/>
      <c r="L352" s="74"/>
      <c r="M352" s="74">
        <v>814.9</v>
      </c>
      <c r="N352" s="74">
        <f t="shared" si="53"/>
        <v>814.9</v>
      </c>
      <c r="O352" s="74"/>
      <c r="P352" s="74">
        <f t="shared" si="54"/>
        <v>814.9</v>
      </c>
      <c r="Q352" s="74"/>
      <c r="R352" s="74">
        <f t="shared" si="55"/>
        <v>814.9</v>
      </c>
      <c r="S352" s="74"/>
      <c r="T352" s="74">
        <f t="shared" si="55"/>
        <v>814.9</v>
      </c>
      <c r="U352" s="74"/>
      <c r="V352" s="74">
        <f t="shared" si="56"/>
        <v>814.9</v>
      </c>
      <c r="W352" s="74"/>
      <c r="X352" s="74">
        <f t="shared" si="56"/>
        <v>814.9</v>
      </c>
      <c r="Y352" s="74"/>
      <c r="Z352" s="74">
        <f t="shared" si="56"/>
        <v>814.9</v>
      </c>
    </row>
    <row r="353" spans="2:26" s="49" customFormat="1" ht="38.4" x14ac:dyDescent="0.4">
      <c r="B353" s="50"/>
      <c r="C353" s="7"/>
      <c r="D353" s="99" t="s">
        <v>497</v>
      </c>
      <c r="E353" s="110" t="s">
        <v>498</v>
      </c>
      <c r="F353" s="111"/>
      <c r="G353" s="39"/>
      <c r="H353" s="74"/>
      <c r="I353" s="74"/>
      <c r="J353" s="74"/>
      <c r="K353" s="74">
        <f>K354</f>
        <v>5</v>
      </c>
      <c r="L353" s="74">
        <f t="shared" si="52"/>
        <v>5</v>
      </c>
      <c r="M353" s="74">
        <f>M354</f>
        <v>0</v>
      </c>
      <c r="N353" s="74">
        <f t="shared" si="53"/>
        <v>5</v>
      </c>
      <c r="O353" s="74">
        <f>O354</f>
        <v>0</v>
      </c>
      <c r="P353" s="74">
        <f t="shared" si="54"/>
        <v>5</v>
      </c>
      <c r="Q353" s="74">
        <f>Q354</f>
        <v>0</v>
      </c>
      <c r="R353" s="74">
        <f t="shared" si="55"/>
        <v>5</v>
      </c>
      <c r="S353" s="74">
        <f>S354</f>
        <v>0</v>
      </c>
      <c r="T353" s="74">
        <f t="shared" si="55"/>
        <v>5</v>
      </c>
      <c r="U353" s="74">
        <f>U354</f>
        <v>0</v>
      </c>
      <c r="V353" s="74">
        <f t="shared" si="56"/>
        <v>5</v>
      </c>
      <c r="W353" s="74">
        <f>W354</f>
        <v>0</v>
      </c>
      <c r="X353" s="74">
        <f t="shared" si="56"/>
        <v>5</v>
      </c>
      <c r="Y353" s="74">
        <f>Y354</f>
        <v>0</v>
      </c>
      <c r="Z353" s="74">
        <f t="shared" si="56"/>
        <v>5</v>
      </c>
    </row>
    <row r="354" spans="2:26" s="49" customFormat="1" ht="26.4" customHeight="1" x14ac:dyDescent="0.4">
      <c r="B354" s="50"/>
      <c r="C354" s="7"/>
      <c r="D354" s="129" t="s">
        <v>52</v>
      </c>
      <c r="E354" s="130" t="s">
        <v>498</v>
      </c>
      <c r="F354" s="131">
        <v>400</v>
      </c>
      <c r="G354" s="132"/>
      <c r="H354" s="133"/>
      <c r="I354" s="133"/>
      <c r="J354" s="133"/>
      <c r="K354" s="133">
        <v>5</v>
      </c>
      <c r="L354" s="133">
        <f t="shared" si="52"/>
        <v>5</v>
      </c>
      <c r="M354" s="133"/>
      <c r="N354" s="133">
        <f t="shared" si="53"/>
        <v>5</v>
      </c>
      <c r="O354" s="133"/>
      <c r="P354" s="133">
        <f t="shared" si="54"/>
        <v>5</v>
      </c>
      <c r="Q354" s="133"/>
      <c r="R354" s="133">
        <f t="shared" si="55"/>
        <v>5</v>
      </c>
      <c r="S354" s="133"/>
      <c r="T354" s="133">
        <f t="shared" si="55"/>
        <v>5</v>
      </c>
      <c r="U354" s="133"/>
      <c r="V354" s="133">
        <f t="shared" si="56"/>
        <v>5</v>
      </c>
      <c r="W354" s="133"/>
      <c r="X354" s="133">
        <f t="shared" si="56"/>
        <v>5</v>
      </c>
      <c r="Y354" s="133"/>
      <c r="Z354" s="133">
        <f t="shared" si="56"/>
        <v>5</v>
      </c>
    </row>
    <row r="355" spans="2:26" s="49" customFormat="1" ht="67.95" customHeight="1" x14ac:dyDescent="0.4">
      <c r="B355" s="50"/>
      <c r="C355" s="7"/>
      <c r="D355" s="129" t="s">
        <v>493</v>
      </c>
      <c r="E355" s="130" t="s">
        <v>535</v>
      </c>
      <c r="F355" s="131"/>
      <c r="G355" s="132"/>
      <c r="H355" s="133"/>
      <c r="I355" s="133"/>
      <c r="J355" s="133"/>
      <c r="K355" s="133"/>
      <c r="L355" s="133"/>
      <c r="M355" s="133">
        <f>M356</f>
        <v>2000</v>
      </c>
      <c r="N355" s="133">
        <f t="shared" si="53"/>
        <v>2000</v>
      </c>
      <c r="O355" s="133">
        <f>O356</f>
        <v>437.3</v>
      </c>
      <c r="P355" s="133">
        <f t="shared" si="54"/>
        <v>2437.3000000000002</v>
      </c>
      <c r="Q355" s="133">
        <f>Q356</f>
        <v>2600</v>
      </c>
      <c r="R355" s="133">
        <f t="shared" si="55"/>
        <v>5037.3</v>
      </c>
      <c r="S355" s="133">
        <f>S356</f>
        <v>0</v>
      </c>
      <c r="T355" s="133">
        <f t="shared" si="55"/>
        <v>5037.3</v>
      </c>
      <c r="U355" s="133">
        <f>U356</f>
        <v>0</v>
      </c>
      <c r="V355" s="133">
        <f t="shared" si="56"/>
        <v>5037.3</v>
      </c>
      <c r="W355" s="133">
        <f>W356</f>
        <v>0</v>
      </c>
      <c r="X355" s="133">
        <f t="shared" si="56"/>
        <v>5037.3</v>
      </c>
      <c r="Y355" s="133">
        <f>Y356</f>
        <v>3300</v>
      </c>
      <c r="Z355" s="133">
        <f t="shared" si="56"/>
        <v>8337.2999999999993</v>
      </c>
    </row>
    <row r="356" spans="2:26" s="49" customFormat="1" ht="51" customHeight="1" x14ac:dyDescent="0.4">
      <c r="B356" s="50"/>
      <c r="C356" s="7"/>
      <c r="D356" s="129" t="s">
        <v>495</v>
      </c>
      <c r="E356" s="130" t="s">
        <v>536</v>
      </c>
      <c r="F356" s="131"/>
      <c r="G356" s="132"/>
      <c r="H356" s="133"/>
      <c r="I356" s="133"/>
      <c r="J356" s="133"/>
      <c r="K356" s="133"/>
      <c r="L356" s="133"/>
      <c r="M356" s="133">
        <f>M357</f>
        <v>2000</v>
      </c>
      <c r="N356" s="133">
        <f t="shared" si="53"/>
        <v>2000</v>
      </c>
      <c r="O356" s="133">
        <f>O357</f>
        <v>437.3</v>
      </c>
      <c r="P356" s="133">
        <f t="shared" si="54"/>
        <v>2437.3000000000002</v>
      </c>
      <c r="Q356" s="133">
        <f>Q357</f>
        <v>2600</v>
      </c>
      <c r="R356" s="133">
        <f t="shared" si="55"/>
        <v>5037.3</v>
      </c>
      <c r="S356" s="133">
        <f>S357</f>
        <v>0</v>
      </c>
      <c r="T356" s="133">
        <f t="shared" si="55"/>
        <v>5037.3</v>
      </c>
      <c r="U356" s="133">
        <f>U357</f>
        <v>0</v>
      </c>
      <c r="V356" s="133">
        <f t="shared" si="56"/>
        <v>5037.3</v>
      </c>
      <c r="W356" s="133">
        <f>W357</f>
        <v>0</v>
      </c>
      <c r="X356" s="133">
        <f t="shared" si="56"/>
        <v>5037.3</v>
      </c>
      <c r="Y356" s="133">
        <f>Y357</f>
        <v>3300</v>
      </c>
      <c r="Z356" s="133">
        <f t="shared" si="56"/>
        <v>8337.2999999999993</v>
      </c>
    </row>
    <row r="357" spans="2:26" s="49" customFormat="1" ht="21" x14ac:dyDescent="0.4">
      <c r="B357" s="50"/>
      <c r="C357" s="7"/>
      <c r="D357" s="129" t="s">
        <v>18</v>
      </c>
      <c r="E357" s="130" t="s">
        <v>536</v>
      </c>
      <c r="F357" s="131" t="s">
        <v>444</v>
      </c>
      <c r="G357" s="132"/>
      <c r="H357" s="133"/>
      <c r="I357" s="133"/>
      <c r="J357" s="133"/>
      <c r="K357" s="133"/>
      <c r="L357" s="133"/>
      <c r="M357" s="133">
        <v>2000</v>
      </c>
      <c r="N357" s="133">
        <f t="shared" si="53"/>
        <v>2000</v>
      </c>
      <c r="O357" s="133">
        <v>437.3</v>
      </c>
      <c r="P357" s="133">
        <f t="shared" si="54"/>
        <v>2437.3000000000002</v>
      </c>
      <c r="Q357" s="133">
        <v>2600</v>
      </c>
      <c r="R357" s="133">
        <f t="shared" si="55"/>
        <v>5037.3</v>
      </c>
      <c r="S357" s="133"/>
      <c r="T357" s="133">
        <f t="shared" si="55"/>
        <v>5037.3</v>
      </c>
      <c r="U357" s="133"/>
      <c r="V357" s="133">
        <f t="shared" si="56"/>
        <v>5037.3</v>
      </c>
      <c r="W357" s="133"/>
      <c r="X357" s="133">
        <f t="shared" si="56"/>
        <v>5037.3</v>
      </c>
      <c r="Y357" s="133">
        <v>3300</v>
      </c>
      <c r="Z357" s="133">
        <f t="shared" si="56"/>
        <v>8337.2999999999993</v>
      </c>
    </row>
    <row r="358" spans="2:26" s="49" customFormat="1" ht="40.950000000000003" customHeight="1" x14ac:dyDescent="0.4">
      <c r="B358" s="50"/>
      <c r="C358" s="7"/>
      <c r="D358" s="129" t="s">
        <v>537</v>
      </c>
      <c r="E358" s="130" t="s">
        <v>538</v>
      </c>
      <c r="F358" s="131"/>
      <c r="G358" s="132"/>
      <c r="H358" s="133"/>
      <c r="I358" s="133"/>
      <c r="J358" s="133"/>
      <c r="K358" s="133"/>
      <c r="L358" s="133"/>
      <c r="M358" s="133">
        <f>M359</f>
        <v>5.3</v>
      </c>
      <c r="N358" s="133">
        <f t="shared" si="53"/>
        <v>5.3</v>
      </c>
      <c r="O358" s="133">
        <f>O359</f>
        <v>0</v>
      </c>
      <c r="P358" s="133">
        <f t="shared" si="54"/>
        <v>5.3</v>
      </c>
      <c r="Q358" s="133">
        <f>Q359</f>
        <v>0</v>
      </c>
      <c r="R358" s="133">
        <f t="shared" si="55"/>
        <v>5.3</v>
      </c>
      <c r="S358" s="133">
        <f>S359</f>
        <v>0</v>
      </c>
      <c r="T358" s="133">
        <f t="shared" si="55"/>
        <v>5.3</v>
      </c>
      <c r="U358" s="133">
        <f>U359</f>
        <v>0</v>
      </c>
      <c r="V358" s="133">
        <f t="shared" si="56"/>
        <v>5.3</v>
      </c>
      <c r="W358" s="133">
        <f>W359</f>
        <v>0</v>
      </c>
      <c r="X358" s="133">
        <f t="shared" si="56"/>
        <v>5.3</v>
      </c>
      <c r="Y358" s="133">
        <f>Y359</f>
        <v>0</v>
      </c>
      <c r="Z358" s="133">
        <f t="shared" si="56"/>
        <v>5.3</v>
      </c>
    </row>
    <row r="359" spans="2:26" s="49" customFormat="1" ht="21" x14ac:dyDescent="0.4">
      <c r="B359" s="50"/>
      <c r="C359" s="7"/>
      <c r="D359" s="129" t="s">
        <v>53</v>
      </c>
      <c r="E359" s="130" t="s">
        <v>539</v>
      </c>
      <c r="F359" s="131"/>
      <c r="G359" s="132"/>
      <c r="H359" s="133"/>
      <c r="I359" s="133"/>
      <c r="J359" s="133"/>
      <c r="K359" s="133"/>
      <c r="L359" s="133"/>
      <c r="M359" s="133">
        <f>M360</f>
        <v>5.3</v>
      </c>
      <c r="N359" s="133">
        <f t="shared" si="53"/>
        <v>5.3</v>
      </c>
      <c r="O359" s="133">
        <f>O360</f>
        <v>0</v>
      </c>
      <c r="P359" s="133">
        <f t="shared" si="54"/>
        <v>5.3</v>
      </c>
      <c r="Q359" s="133">
        <f>Q360</f>
        <v>0</v>
      </c>
      <c r="R359" s="133">
        <f t="shared" si="55"/>
        <v>5.3</v>
      </c>
      <c r="S359" s="133">
        <f>S360</f>
        <v>0</v>
      </c>
      <c r="T359" s="133">
        <f t="shared" si="55"/>
        <v>5.3</v>
      </c>
      <c r="U359" s="133">
        <f>U360</f>
        <v>0</v>
      </c>
      <c r="V359" s="133">
        <f t="shared" si="56"/>
        <v>5.3</v>
      </c>
      <c r="W359" s="133">
        <f>W360</f>
        <v>0</v>
      </c>
      <c r="X359" s="133">
        <f t="shared" si="56"/>
        <v>5.3</v>
      </c>
      <c r="Y359" s="133">
        <f>Y360</f>
        <v>0</v>
      </c>
      <c r="Z359" s="133">
        <f t="shared" si="56"/>
        <v>5.3</v>
      </c>
    </row>
    <row r="360" spans="2:26" s="49" customFormat="1" ht="37.200000000000003" x14ac:dyDescent="0.4">
      <c r="B360" s="50"/>
      <c r="C360" s="7"/>
      <c r="D360" s="129" t="s">
        <v>14</v>
      </c>
      <c r="E360" s="130" t="s">
        <v>539</v>
      </c>
      <c r="F360" s="131" t="s">
        <v>283</v>
      </c>
      <c r="G360" s="132"/>
      <c r="H360" s="133"/>
      <c r="I360" s="133"/>
      <c r="J360" s="133"/>
      <c r="K360" s="133"/>
      <c r="L360" s="133"/>
      <c r="M360" s="133">
        <v>5.3</v>
      </c>
      <c r="N360" s="133">
        <f t="shared" si="53"/>
        <v>5.3</v>
      </c>
      <c r="O360" s="133"/>
      <c r="P360" s="133">
        <f t="shared" si="54"/>
        <v>5.3</v>
      </c>
      <c r="Q360" s="133"/>
      <c r="R360" s="133">
        <f t="shared" si="55"/>
        <v>5.3</v>
      </c>
      <c r="S360" s="133"/>
      <c r="T360" s="133">
        <f t="shared" si="55"/>
        <v>5.3</v>
      </c>
      <c r="U360" s="133"/>
      <c r="V360" s="133">
        <f t="shared" si="56"/>
        <v>5.3</v>
      </c>
      <c r="W360" s="133"/>
      <c r="X360" s="133">
        <f t="shared" si="56"/>
        <v>5.3</v>
      </c>
      <c r="Y360" s="133"/>
      <c r="Z360" s="133">
        <f t="shared" si="56"/>
        <v>5.3</v>
      </c>
    </row>
    <row r="361" spans="2:26" s="49" customFormat="1" ht="71.400000000000006" customHeight="1" x14ac:dyDescent="0.4">
      <c r="B361" s="50"/>
      <c r="C361" s="7"/>
      <c r="D361" s="129" t="s">
        <v>540</v>
      </c>
      <c r="E361" s="130" t="s">
        <v>541</v>
      </c>
      <c r="F361" s="131"/>
      <c r="G361" s="132"/>
      <c r="H361" s="133"/>
      <c r="I361" s="133"/>
      <c r="J361" s="133"/>
      <c r="K361" s="133"/>
      <c r="L361" s="133"/>
      <c r="M361" s="133">
        <f>M362</f>
        <v>298.7</v>
      </c>
      <c r="N361" s="133">
        <f t="shared" si="53"/>
        <v>298.7</v>
      </c>
      <c r="O361" s="133">
        <f>O362</f>
        <v>0</v>
      </c>
      <c r="P361" s="133">
        <f t="shared" si="54"/>
        <v>298.7</v>
      </c>
      <c r="Q361" s="133">
        <f>Q362</f>
        <v>0</v>
      </c>
      <c r="R361" s="133">
        <f t="shared" si="55"/>
        <v>298.7</v>
      </c>
      <c r="S361" s="133">
        <f>S362</f>
        <v>0</v>
      </c>
      <c r="T361" s="133">
        <f t="shared" si="55"/>
        <v>298.7</v>
      </c>
      <c r="U361" s="133">
        <f>U362</f>
        <v>0</v>
      </c>
      <c r="V361" s="133">
        <f t="shared" si="56"/>
        <v>298.7</v>
      </c>
      <c r="W361" s="133">
        <f>W362</f>
        <v>0</v>
      </c>
      <c r="X361" s="133">
        <f t="shared" si="56"/>
        <v>298.7</v>
      </c>
      <c r="Y361" s="133">
        <f>Y362</f>
        <v>0</v>
      </c>
      <c r="Z361" s="133">
        <f t="shared" si="56"/>
        <v>298.7</v>
      </c>
    </row>
    <row r="362" spans="2:26" s="49" customFormat="1" ht="21" x14ac:dyDescent="0.4">
      <c r="B362" s="50"/>
      <c r="C362" s="7"/>
      <c r="D362" s="129" t="s">
        <v>53</v>
      </c>
      <c r="E362" s="130" t="s">
        <v>542</v>
      </c>
      <c r="F362" s="131"/>
      <c r="G362" s="132"/>
      <c r="H362" s="133"/>
      <c r="I362" s="133"/>
      <c r="J362" s="133"/>
      <c r="K362" s="133"/>
      <c r="L362" s="133"/>
      <c r="M362" s="133">
        <f>M363+M364</f>
        <v>298.7</v>
      </c>
      <c r="N362" s="133">
        <f t="shared" si="53"/>
        <v>298.7</v>
      </c>
      <c r="O362" s="133">
        <f>O363+O364</f>
        <v>0</v>
      </c>
      <c r="P362" s="133">
        <f t="shared" si="54"/>
        <v>298.7</v>
      </c>
      <c r="Q362" s="133">
        <f>Q363+Q364</f>
        <v>0</v>
      </c>
      <c r="R362" s="133">
        <f t="shared" si="55"/>
        <v>298.7</v>
      </c>
      <c r="S362" s="133">
        <f>S363+S364</f>
        <v>0</v>
      </c>
      <c r="T362" s="133">
        <f t="shared" si="55"/>
        <v>298.7</v>
      </c>
      <c r="U362" s="133">
        <f>U363+U364</f>
        <v>0</v>
      </c>
      <c r="V362" s="133">
        <f t="shared" si="56"/>
        <v>298.7</v>
      </c>
      <c r="W362" s="133">
        <f>W363+W364</f>
        <v>0</v>
      </c>
      <c r="X362" s="133">
        <f t="shared" si="56"/>
        <v>298.7</v>
      </c>
      <c r="Y362" s="133">
        <f>Y363+Y364</f>
        <v>0</v>
      </c>
      <c r="Z362" s="133">
        <f t="shared" si="56"/>
        <v>298.7</v>
      </c>
    </row>
    <row r="363" spans="2:26" s="49" customFormat="1" ht="37.200000000000003" x14ac:dyDescent="0.4">
      <c r="B363" s="50"/>
      <c r="C363" s="7"/>
      <c r="D363" s="129" t="s">
        <v>14</v>
      </c>
      <c r="E363" s="130" t="s">
        <v>542</v>
      </c>
      <c r="F363" s="131" t="s">
        <v>283</v>
      </c>
      <c r="G363" s="132"/>
      <c r="H363" s="133"/>
      <c r="I363" s="133"/>
      <c r="J363" s="133"/>
      <c r="K363" s="133"/>
      <c r="L363" s="133"/>
      <c r="M363" s="133">
        <v>181.5</v>
      </c>
      <c r="N363" s="133">
        <f t="shared" si="53"/>
        <v>181.5</v>
      </c>
      <c r="O363" s="133"/>
      <c r="P363" s="133">
        <f t="shared" si="54"/>
        <v>181.5</v>
      </c>
      <c r="Q363" s="133"/>
      <c r="R363" s="133">
        <f t="shared" si="55"/>
        <v>181.5</v>
      </c>
      <c r="S363" s="133"/>
      <c r="T363" s="133">
        <f t="shared" si="55"/>
        <v>181.5</v>
      </c>
      <c r="U363" s="133"/>
      <c r="V363" s="133">
        <f t="shared" si="56"/>
        <v>181.5</v>
      </c>
      <c r="W363" s="133"/>
      <c r="X363" s="133">
        <f t="shared" si="56"/>
        <v>181.5</v>
      </c>
      <c r="Y363" s="133"/>
      <c r="Z363" s="133">
        <f t="shared" si="56"/>
        <v>181.5</v>
      </c>
    </row>
    <row r="364" spans="2:26" s="49" customFormat="1" ht="37.200000000000003" x14ac:dyDescent="0.4">
      <c r="B364" s="50"/>
      <c r="C364" s="7"/>
      <c r="D364" s="129" t="s">
        <v>52</v>
      </c>
      <c r="E364" s="130" t="s">
        <v>542</v>
      </c>
      <c r="F364" s="131">
        <v>400</v>
      </c>
      <c r="G364" s="132"/>
      <c r="H364" s="133"/>
      <c r="I364" s="133"/>
      <c r="J364" s="133"/>
      <c r="K364" s="133"/>
      <c r="L364" s="133"/>
      <c r="M364" s="133">
        <v>117.2</v>
      </c>
      <c r="N364" s="133">
        <f t="shared" si="53"/>
        <v>117.2</v>
      </c>
      <c r="O364" s="133"/>
      <c r="P364" s="133">
        <f t="shared" si="54"/>
        <v>117.2</v>
      </c>
      <c r="Q364" s="133"/>
      <c r="R364" s="133">
        <f t="shared" si="55"/>
        <v>117.2</v>
      </c>
      <c r="S364" s="133"/>
      <c r="T364" s="133">
        <f t="shared" si="55"/>
        <v>117.2</v>
      </c>
      <c r="U364" s="133"/>
      <c r="V364" s="133">
        <f t="shared" si="56"/>
        <v>117.2</v>
      </c>
      <c r="W364" s="133"/>
      <c r="X364" s="133">
        <f t="shared" si="56"/>
        <v>117.2</v>
      </c>
      <c r="Y364" s="133"/>
      <c r="Z364" s="133">
        <f t="shared" si="56"/>
        <v>117.2</v>
      </c>
    </row>
    <row r="365" spans="2:26" s="49" customFormat="1" ht="21" x14ac:dyDescent="0.4">
      <c r="B365" s="50"/>
      <c r="C365" s="7"/>
      <c r="D365" s="134" t="s">
        <v>499</v>
      </c>
      <c r="E365" s="130" t="s">
        <v>500</v>
      </c>
      <c r="F365" s="131"/>
      <c r="G365" s="132"/>
      <c r="H365" s="133"/>
      <c r="I365" s="133"/>
      <c r="J365" s="133"/>
      <c r="K365" s="133">
        <f>K366</f>
        <v>105</v>
      </c>
      <c r="L365" s="133">
        <f t="shared" si="52"/>
        <v>105</v>
      </c>
      <c r="M365" s="133">
        <f>M366</f>
        <v>0</v>
      </c>
      <c r="N365" s="133">
        <f t="shared" si="53"/>
        <v>105</v>
      </c>
      <c r="O365" s="133">
        <f>O366</f>
        <v>0</v>
      </c>
      <c r="P365" s="133">
        <f t="shared" si="54"/>
        <v>105</v>
      </c>
      <c r="Q365" s="133">
        <f>Q366</f>
        <v>0</v>
      </c>
      <c r="R365" s="133">
        <f t="shared" si="55"/>
        <v>105</v>
      </c>
      <c r="S365" s="133">
        <f>S366+S368</f>
        <v>191.8</v>
      </c>
      <c r="T365" s="133">
        <f t="shared" si="55"/>
        <v>296.8</v>
      </c>
      <c r="U365" s="133">
        <f>U366+U368</f>
        <v>0</v>
      </c>
      <c r="V365" s="133">
        <f t="shared" si="56"/>
        <v>296.8</v>
      </c>
      <c r="W365" s="133">
        <f>W366+W368</f>
        <v>0</v>
      </c>
      <c r="X365" s="133">
        <f t="shared" si="56"/>
        <v>296.8</v>
      </c>
      <c r="Y365" s="133">
        <f>Y366+Y368</f>
        <v>0</v>
      </c>
      <c r="Z365" s="133">
        <f t="shared" si="56"/>
        <v>296.8</v>
      </c>
    </row>
    <row r="366" spans="2:26" s="49" customFormat="1" ht="37.200000000000003" x14ac:dyDescent="0.4">
      <c r="B366" s="50"/>
      <c r="C366" s="7"/>
      <c r="D366" s="134" t="s">
        <v>497</v>
      </c>
      <c r="E366" s="130" t="s">
        <v>501</v>
      </c>
      <c r="F366" s="131"/>
      <c r="G366" s="132"/>
      <c r="H366" s="133"/>
      <c r="I366" s="133"/>
      <c r="J366" s="133"/>
      <c r="K366" s="133">
        <f>K367</f>
        <v>105</v>
      </c>
      <c r="L366" s="133">
        <f t="shared" si="52"/>
        <v>105</v>
      </c>
      <c r="M366" s="133">
        <f>M367</f>
        <v>0</v>
      </c>
      <c r="N366" s="133">
        <f t="shared" si="53"/>
        <v>105</v>
      </c>
      <c r="O366" s="133">
        <f>O367</f>
        <v>0</v>
      </c>
      <c r="P366" s="133">
        <f t="shared" si="54"/>
        <v>105</v>
      </c>
      <c r="Q366" s="133">
        <f>Q367</f>
        <v>0</v>
      </c>
      <c r="R366" s="133">
        <f t="shared" si="55"/>
        <v>105</v>
      </c>
      <c r="S366" s="133">
        <f>S367</f>
        <v>0</v>
      </c>
      <c r="T366" s="133">
        <f t="shared" si="55"/>
        <v>105</v>
      </c>
      <c r="U366" s="133">
        <f>U367</f>
        <v>0</v>
      </c>
      <c r="V366" s="133">
        <f t="shared" si="56"/>
        <v>105</v>
      </c>
      <c r="W366" s="133">
        <f>W367</f>
        <v>0</v>
      </c>
      <c r="X366" s="133">
        <f t="shared" si="56"/>
        <v>105</v>
      </c>
      <c r="Y366" s="133">
        <f>Y367</f>
        <v>0</v>
      </c>
      <c r="Z366" s="133">
        <f t="shared" si="56"/>
        <v>105</v>
      </c>
    </row>
    <row r="367" spans="2:26" s="49" customFormat="1" ht="37.200000000000003" x14ac:dyDescent="0.4">
      <c r="B367" s="50"/>
      <c r="C367" s="7"/>
      <c r="D367" s="134" t="s">
        <v>14</v>
      </c>
      <c r="E367" s="130" t="s">
        <v>501</v>
      </c>
      <c r="F367" s="131">
        <v>200</v>
      </c>
      <c r="G367" s="132"/>
      <c r="H367" s="133"/>
      <c r="I367" s="133"/>
      <c r="J367" s="133"/>
      <c r="K367" s="133">
        <v>105</v>
      </c>
      <c r="L367" s="133">
        <f t="shared" si="52"/>
        <v>105</v>
      </c>
      <c r="M367" s="133"/>
      <c r="N367" s="133">
        <f t="shared" si="53"/>
        <v>105</v>
      </c>
      <c r="O367" s="133"/>
      <c r="P367" s="133">
        <f t="shared" si="54"/>
        <v>105</v>
      </c>
      <c r="Q367" s="133"/>
      <c r="R367" s="133">
        <f t="shared" si="55"/>
        <v>105</v>
      </c>
      <c r="S367" s="133"/>
      <c r="T367" s="133">
        <f t="shared" si="55"/>
        <v>105</v>
      </c>
      <c r="U367" s="133"/>
      <c r="V367" s="133">
        <f t="shared" si="56"/>
        <v>105</v>
      </c>
      <c r="W367" s="133"/>
      <c r="X367" s="133">
        <f t="shared" si="56"/>
        <v>105</v>
      </c>
      <c r="Y367" s="133"/>
      <c r="Z367" s="133">
        <f t="shared" si="56"/>
        <v>105</v>
      </c>
    </row>
    <row r="368" spans="2:26" s="49" customFormat="1" ht="21" x14ac:dyDescent="0.4">
      <c r="B368" s="50"/>
      <c r="C368" s="7"/>
      <c r="D368" s="99" t="s">
        <v>53</v>
      </c>
      <c r="E368" s="65" t="s">
        <v>575</v>
      </c>
      <c r="F368" s="100"/>
      <c r="G368" s="132"/>
      <c r="H368" s="133"/>
      <c r="I368" s="133"/>
      <c r="J368" s="133"/>
      <c r="K368" s="133"/>
      <c r="L368" s="133"/>
      <c r="M368" s="133"/>
      <c r="N368" s="133"/>
      <c r="O368" s="133"/>
      <c r="P368" s="133"/>
      <c r="Q368" s="133"/>
      <c r="R368" s="133"/>
      <c r="S368" s="133">
        <f>S369</f>
        <v>191.8</v>
      </c>
      <c r="T368" s="133">
        <f t="shared" si="55"/>
        <v>191.8</v>
      </c>
      <c r="U368" s="133">
        <f>U369</f>
        <v>0</v>
      </c>
      <c r="V368" s="133">
        <f t="shared" si="56"/>
        <v>191.8</v>
      </c>
      <c r="W368" s="133">
        <f>W369</f>
        <v>0</v>
      </c>
      <c r="X368" s="133">
        <f t="shared" si="56"/>
        <v>191.8</v>
      </c>
      <c r="Y368" s="133">
        <f>Y369</f>
        <v>0</v>
      </c>
      <c r="Z368" s="133">
        <f t="shared" si="56"/>
        <v>191.8</v>
      </c>
    </row>
    <row r="369" spans="2:26" s="49" customFormat="1" ht="38.4" x14ac:dyDescent="0.4">
      <c r="B369" s="50"/>
      <c r="C369" s="7"/>
      <c r="D369" s="99" t="s">
        <v>14</v>
      </c>
      <c r="E369" s="65" t="s">
        <v>575</v>
      </c>
      <c r="F369" s="100" t="s">
        <v>283</v>
      </c>
      <c r="G369" s="132"/>
      <c r="H369" s="133"/>
      <c r="I369" s="133"/>
      <c r="J369" s="133"/>
      <c r="K369" s="133"/>
      <c r="L369" s="133"/>
      <c r="M369" s="133"/>
      <c r="N369" s="133"/>
      <c r="O369" s="133"/>
      <c r="P369" s="133"/>
      <c r="Q369" s="133"/>
      <c r="R369" s="133"/>
      <c r="S369" s="133">
        <v>191.8</v>
      </c>
      <c r="T369" s="133">
        <f t="shared" si="55"/>
        <v>191.8</v>
      </c>
      <c r="U369" s="133"/>
      <c r="V369" s="133">
        <f t="shared" si="56"/>
        <v>191.8</v>
      </c>
      <c r="W369" s="133"/>
      <c r="X369" s="133">
        <f t="shared" si="56"/>
        <v>191.8</v>
      </c>
      <c r="Y369" s="133"/>
      <c r="Z369" s="133">
        <f t="shared" si="56"/>
        <v>191.8</v>
      </c>
    </row>
    <row r="370" spans="2:26" s="49" customFormat="1" ht="47.4" customHeight="1" x14ac:dyDescent="0.4">
      <c r="B370" s="50"/>
      <c r="C370" s="7"/>
      <c r="D370" s="134" t="s">
        <v>502</v>
      </c>
      <c r="E370" s="130" t="s">
        <v>504</v>
      </c>
      <c r="F370" s="131"/>
      <c r="G370" s="132"/>
      <c r="H370" s="133"/>
      <c r="I370" s="133"/>
      <c r="J370" s="133"/>
      <c r="K370" s="133">
        <f>K371</f>
        <v>25</v>
      </c>
      <c r="L370" s="133">
        <f t="shared" si="52"/>
        <v>25</v>
      </c>
      <c r="M370" s="133">
        <f>M371</f>
        <v>0</v>
      </c>
      <c r="N370" s="133">
        <f t="shared" si="53"/>
        <v>25</v>
      </c>
      <c r="O370" s="133">
        <f>O371</f>
        <v>0</v>
      </c>
      <c r="P370" s="133">
        <f t="shared" si="54"/>
        <v>25</v>
      </c>
      <c r="Q370" s="133">
        <f>Q371</f>
        <v>0</v>
      </c>
      <c r="R370" s="133">
        <f t="shared" si="55"/>
        <v>25</v>
      </c>
      <c r="S370" s="133">
        <f>S371</f>
        <v>0</v>
      </c>
      <c r="T370" s="133">
        <f t="shared" si="55"/>
        <v>25</v>
      </c>
      <c r="U370" s="133">
        <f>U371</f>
        <v>0</v>
      </c>
      <c r="V370" s="133">
        <f t="shared" si="56"/>
        <v>25</v>
      </c>
      <c r="W370" s="133">
        <f>W371</f>
        <v>0</v>
      </c>
      <c r="X370" s="133">
        <f t="shared" si="56"/>
        <v>25</v>
      </c>
      <c r="Y370" s="133">
        <f>Y371</f>
        <v>0</v>
      </c>
      <c r="Z370" s="133">
        <f t="shared" si="56"/>
        <v>25</v>
      </c>
    </row>
    <row r="371" spans="2:26" s="49" customFormat="1" ht="49.95" customHeight="1" x14ac:dyDescent="0.4">
      <c r="B371" s="50"/>
      <c r="C371" s="7"/>
      <c r="D371" s="134" t="s">
        <v>503</v>
      </c>
      <c r="E371" s="130" t="s">
        <v>505</v>
      </c>
      <c r="F371" s="131"/>
      <c r="G371" s="132"/>
      <c r="H371" s="133"/>
      <c r="I371" s="133"/>
      <c r="J371" s="133"/>
      <c r="K371" s="133">
        <f>K372</f>
        <v>25</v>
      </c>
      <c r="L371" s="133">
        <f t="shared" si="52"/>
        <v>25</v>
      </c>
      <c r="M371" s="133">
        <f>M372</f>
        <v>0</v>
      </c>
      <c r="N371" s="133">
        <f t="shared" si="53"/>
        <v>25</v>
      </c>
      <c r="O371" s="133">
        <f>O372</f>
        <v>0</v>
      </c>
      <c r="P371" s="133">
        <f t="shared" si="54"/>
        <v>25</v>
      </c>
      <c r="Q371" s="133">
        <f>Q372</f>
        <v>0</v>
      </c>
      <c r="R371" s="133">
        <f t="shared" si="55"/>
        <v>25</v>
      </c>
      <c r="S371" s="133">
        <f>S372</f>
        <v>0</v>
      </c>
      <c r="T371" s="133">
        <f t="shared" si="55"/>
        <v>25</v>
      </c>
      <c r="U371" s="133">
        <f>U372</f>
        <v>0</v>
      </c>
      <c r="V371" s="133">
        <f t="shared" si="56"/>
        <v>25</v>
      </c>
      <c r="W371" s="133">
        <f>W372</f>
        <v>0</v>
      </c>
      <c r="X371" s="133">
        <f t="shared" si="56"/>
        <v>25</v>
      </c>
      <c r="Y371" s="133">
        <f>Y372</f>
        <v>0</v>
      </c>
      <c r="Z371" s="133">
        <f t="shared" si="56"/>
        <v>25</v>
      </c>
    </row>
    <row r="372" spans="2:26" s="49" customFormat="1" ht="21" x14ac:dyDescent="0.4">
      <c r="B372" s="50"/>
      <c r="C372" s="7"/>
      <c r="D372" s="134" t="s">
        <v>18</v>
      </c>
      <c r="E372" s="130" t="s">
        <v>505</v>
      </c>
      <c r="F372" s="131" t="s">
        <v>444</v>
      </c>
      <c r="G372" s="132"/>
      <c r="H372" s="133"/>
      <c r="I372" s="133"/>
      <c r="J372" s="133"/>
      <c r="K372" s="133">
        <v>25</v>
      </c>
      <c r="L372" s="133">
        <f t="shared" si="52"/>
        <v>25</v>
      </c>
      <c r="M372" s="133"/>
      <c r="N372" s="133">
        <f t="shared" si="53"/>
        <v>25</v>
      </c>
      <c r="O372" s="133"/>
      <c r="P372" s="133">
        <f t="shared" si="54"/>
        <v>25</v>
      </c>
      <c r="Q372" s="133"/>
      <c r="R372" s="133">
        <f t="shared" si="55"/>
        <v>25</v>
      </c>
      <c r="S372" s="133"/>
      <c r="T372" s="133">
        <f t="shared" si="55"/>
        <v>25</v>
      </c>
      <c r="U372" s="133"/>
      <c r="V372" s="133">
        <f t="shared" si="56"/>
        <v>25</v>
      </c>
      <c r="W372" s="133"/>
      <c r="X372" s="133">
        <f t="shared" si="56"/>
        <v>25</v>
      </c>
      <c r="Y372" s="133"/>
      <c r="Z372" s="133">
        <f t="shared" si="56"/>
        <v>25</v>
      </c>
    </row>
    <row r="373" spans="2:26" s="49" customFormat="1" ht="38.4" x14ac:dyDescent="0.4">
      <c r="B373" s="50"/>
      <c r="C373" s="7"/>
      <c r="D373" s="99" t="s">
        <v>599</v>
      </c>
      <c r="E373" s="64" t="s">
        <v>600</v>
      </c>
      <c r="F373" s="64"/>
      <c r="G373" s="132"/>
      <c r="H373" s="133"/>
      <c r="I373" s="133"/>
      <c r="J373" s="133"/>
      <c r="K373" s="133"/>
      <c r="L373" s="133"/>
      <c r="M373" s="133"/>
      <c r="N373" s="133"/>
      <c r="O373" s="133"/>
      <c r="P373" s="133"/>
      <c r="Q373" s="133"/>
      <c r="R373" s="133"/>
      <c r="S373" s="133"/>
      <c r="T373" s="133"/>
      <c r="U373" s="133"/>
      <c r="V373" s="133"/>
      <c r="W373" s="133">
        <f>W374</f>
        <v>3789</v>
      </c>
      <c r="X373" s="133">
        <f t="shared" si="56"/>
        <v>3789</v>
      </c>
      <c r="Y373" s="133">
        <f>Y374</f>
        <v>0</v>
      </c>
      <c r="Z373" s="133">
        <f t="shared" si="56"/>
        <v>3789</v>
      </c>
    </row>
    <row r="374" spans="2:26" s="49" customFormat="1" ht="38.4" x14ac:dyDescent="0.4">
      <c r="B374" s="50"/>
      <c r="C374" s="7"/>
      <c r="D374" s="99" t="s">
        <v>495</v>
      </c>
      <c r="E374" s="64" t="s">
        <v>601</v>
      </c>
      <c r="F374" s="64"/>
      <c r="G374" s="132"/>
      <c r="H374" s="133"/>
      <c r="I374" s="133"/>
      <c r="J374" s="133"/>
      <c r="K374" s="133"/>
      <c r="L374" s="133"/>
      <c r="M374" s="133"/>
      <c r="N374" s="133"/>
      <c r="O374" s="133"/>
      <c r="P374" s="133"/>
      <c r="Q374" s="133"/>
      <c r="R374" s="133"/>
      <c r="S374" s="133"/>
      <c r="T374" s="133"/>
      <c r="U374" s="133"/>
      <c r="V374" s="133"/>
      <c r="W374" s="133">
        <f>W375</f>
        <v>3789</v>
      </c>
      <c r="X374" s="133">
        <f t="shared" si="56"/>
        <v>3789</v>
      </c>
      <c r="Y374" s="133">
        <f>Y375</f>
        <v>0</v>
      </c>
      <c r="Z374" s="133">
        <f t="shared" si="56"/>
        <v>3789</v>
      </c>
    </row>
    <row r="375" spans="2:26" s="49" customFormat="1" ht="21" x14ac:dyDescent="0.4">
      <c r="B375" s="50"/>
      <c r="C375" s="7"/>
      <c r="D375" s="99" t="s">
        <v>18</v>
      </c>
      <c r="E375" s="64" t="s">
        <v>601</v>
      </c>
      <c r="F375" s="64" t="s">
        <v>444</v>
      </c>
      <c r="G375" s="132"/>
      <c r="H375" s="133"/>
      <c r="I375" s="133"/>
      <c r="J375" s="133"/>
      <c r="K375" s="133"/>
      <c r="L375" s="133"/>
      <c r="M375" s="133"/>
      <c r="N375" s="133"/>
      <c r="O375" s="133"/>
      <c r="P375" s="133"/>
      <c r="Q375" s="133"/>
      <c r="R375" s="133"/>
      <c r="S375" s="133"/>
      <c r="T375" s="133"/>
      <c r="U375" s="133"/>
      <c r="V375" s="133"/>
      <c r="W375" s="133">
        <v>3789</v>
      </c>
      <c r="X375" s="133">
        <f t="shared" si="56"/>
        <v>3789</v>
      </c>
      <c r="Y375" s="133"/>
      <c r="Z375" s="133">
        <f t="shared" si="56"/>
        <v>3789</v>
      </c>
    </row>
    <row r="376" spans="2:26" ht="46.2" customHeight="1" x14ac:dyDescent="0.4">
      <c r="B376" s="12"/>
      <c r="C376" s="13">
        <v>13</v>
      </c>
      <c r="D376" s="135" t="s">
        <v>117</v>
      </c>
      <c r="E376" s="136" t="s">
        <v>118</v>
      </c>
      <c r="F376" s="136"/>
      <c r="G376" s="135"/>
      <c r="H376" s="137">
        <f>H377</f>
        <v>6300</v>
      </c>
      <c r="I376" s="137">
        <f>I377</f>
        <v>0</v>
      </c>
      <c r="J376" s="137">
        <f t="shared" si="59"/>
        <v>6300</v>
      </c>
      <c r="K376" s="137">
        <f>K377+K383</f>
        <v>2000</v>
      </c>
      <c r="L376" s="137">
        <f t="shared" si="52"/>
        <v>8300</v>
      </c>
      <c r="M376" s="137">
        <f>M377+M383</f>
        <v>0</v>
      </c>
      <c r="N376" s="137">
        <f t="shared" si="53"/>
        <v>8300</v>
      </c>
      <c r="O376" s="137">
        <f>O377+O383</f>
        <v>3239.9</v>
      </c>
      <c r="P376" s="137">
        <f t="shared" si="54"/>
        <v>11539.9</v>
      </c>
      <c r="Q376" s="137">
        <f>Q377+Q383</f>
        <v>0</v>
      </c>
      <c r="R376" s="137">
        <f t="shared" si="55"/>
        <v>11539.9</v>
      </c>
      <c r="S376" s="137">
        <f>S377+S383+S386</f>
        <v>5000</v>
      </c>
      <c r="T376" s="137">
        <f t="shared" si="55"/>
        <v>16539.900000000001</v>
      </c>
      <c r="U376" s="137">
        <f>U377+U383+U386</f>
        <v>0</v>
      </c>
      <c r="V376" s="137">
        <f t="shared" si="56"/>
        <v>16539.900000000001</v>
      </c>
      <c r="W376" s="137">
        <f>W377+W383+W386</f>
        <v>0</v>
      </c>
      <c r="X376" s="137">
        <f t="shared" si="56"/>
        <v>16539.900000000001</v>
      </c>
      <c r="Y376" s="137">
        <f>Y377+Y383+Y386+Y380</f>
        <v>4959.8</v>
      </c>
      <c r="Z376" s="137">
        <f t="shared" si="56"/>
        <v>21499.7</v>
      </c>
    </row>
    <row r="377" spans="2:26" ht="32.4" customHeight="1" x14ac:dyDescent="0.4">
      <c r="B377" s="12"/>
      <c r="C377" s="7"/>
      <c r="D377" s="39" t="s">
        <v>120</v>
      </c>
      <c r="E377" s="79" t="s">
        <v>121</v>
      </c>
      <c r="F377" s="79"/>
      <c r="G377" s="39"/>
      <c r="H377" s="74">
        <f t="shared" ref="H377:Y378" si="60">H378</f>
        <v>6300</v>
      </c>
      <c r="I377" s="74">
        <f t="shared" si="60"/>
        <v>0</v>
      </c>
      <c r="J377" s="74">
        <f t="shared" si="59"/>
        <v>6300</v>
      </c>
      <c r="K377" s="74">
        <f t="shared" si="60"/>
        <v>0</v>
      </c>
      <c r="L377" s="74">
        <f t="shared" si="52"/>
        <v>6300</v>
      </c>
      <c r="M377" s="74">
        <f t="shared" si="60"/>
        <v>0</v>
      </c>
      <c r="N377" s="74">
        <f t="shared" si="53"/>
        <v>6300</v>
      </c>
      <c r="O377" s="74">
        <f t="shared" si="60"/>
        <v>0</v>
      </c>
      <c r="P377" s="74">
        <f t="shared" si="54"/>
        <v>6300</v>
      </c>
      <c r="Q377" s="74">
        <f t="shared" si="60"/>
        <v>0</v>
      </c>
      <c r="R377" s="74">
        <f t="shared" si="55"/>
        <v>6300</v>
      </c>
      <c r="S377" s="74">
        <f t="shared" si="60"/>
        <v>0</v>
      </c>
      <c r="T377" s="74">
        <f t="shared" si="55"/>
        <v>6300</v>
      </c>
      <c r="U377" s="74">
        <f t="shared" si="60"/>
        <v>0</v>
      </c>
      <c r="V377" s="74">
        <f t="shared" si="56"/>
        <v>6300</v>
      </c>
      <c r="W377" s="74">
        <f t="shared" si="60"/>
        <v>0</v>
      </c>
      <c r="X377" s="74">
        <f t="shared" si="56"/>
        <v>6300</v>
      </c>
      <c r="Y377" s="74">
        <f t="shared" si="60"/>
        <v>0</v>
      </c>
      <c r="Z377" s="74">
        <f t="shared" si="56"/>
        <v>6300</v>
      </c>
    </row>
    <row r="378" spans="2:26" s="49" customFormat="1" ht="27.6" customHeight="1" x14ac:dyDescent="0.4">
      <c r="B378" s="50"/>
      <c r="C378" s="7"/>
      <c r="D378" s="39" t="s">
        <v>119</v>
      </c>
      <c r="E378" s="79" t="s">
        <v>122</v>
      </c>
      <c r="F378" s="79"/>
      <c r="G378" s="39"/>
      <c r="H378" s="74">
        <f t="shared" si="60"/>
        <v>6300</v>
      </c>
      <c r="I378" s="74">
        <f t="shared" si="60"/>
        <v>0</v>
      </c>
      <c r="J378" s="74">
        <f t="shared" si="59"/>
        <v>6300</v>
      </c>
      <c r="K378" s="74">
        <f t="shared" si="60"/>
        <v>0</v>
      </c>
      <c r="L378" s="74">
        <f t="shared" si="52"/>
        <v>6300</v>
      </c>
      <c r="M378" s="74">
        <f t="shared" si="60"/>
        <v>0</v>
      </c>
      <c r="N378" s="74">
        <f t="shared" si="53"/>
        <v>6300</v>
      </c>
      <c r="O378" s="74">
        <f t="shared" si="60"/>
        <v>0</v>
      </c>
      <c r="P378" s="74">
        <f t="shared" si="54"/>
        <v>6300</v>
      </c>
      <c r="Q378" s="74">
        <f t="shared" si="60"/>
        <v>0</v>
      </c>
      <c r="R378" s="74">
        <f t="shared" si="55"/>
        <v>6300</v>
      </c>
      <c r="S378" s="74">
        <f t="shared" si="60"/>
        <v>0</v>
      </c>
      <c r="T378" s="74">
        <f t="shared" si="55"/>
        <v>6300</v>
      </c>
      <c r="U378" s="74">
        <f t="shared" si="60"/>
        <v>0</v>
      </c>
      <c r="V378" s="74">
        <f t="shared" si="56"/>
        <v>6300</v>
      </c>
      <c r="W378" s="74">
        <f t="shared" si="60"/>
        <v>0</v>
      </c>
      <c r="X378" s="74">
        <f t="shared" si="56"/>
        <v>6300</v>
      </c>
      <c r="Y378" s="74">
        <f t="shared" si="60"/>
        <v>0</v>
      </c>
      <c r="Z378" s="74">
        <f t="shared" si="56"/>
        <v>6300</v>
      </c>
    </row>
    <row r="379" spans="2:26" ht="42" x14ac:dyDescent="0.4">
      <c r="B379" s="12"/>
      <c r="C379" s="7"/>
      <c r="D379" s="39" t="s">
        <v>14</v>
      </c>
      <c r="E379" s="79" t="s">
        <v>122</v>
      </c>
      <c r="F379" s="79">
        <v>200</v>
      </c>
      <c r="G379" s="39"/>
      <c r="H379" s="74">
        <v>6300</v>
      </c>
      <c r="I379" s="74"/>
      <c r="J379" s="74">
        <f t="shared" si="59"/>
        <v>6300</v>
      </c>
      <c r="K379" s="74"/>
      <c r="L379" s="74">
        <f t="shared" si="52"/>
        <v>6300</v>
      </c>
      <c r="M379" s="74"/>
      <c r="N379" s="74">
        <f t="shared" si="53"/>
        <v>6300</v>
      </c>
      <c r="O379" s="74"/>
      <c r="P379" s="74">
        <f t="shared" si="54"/>
        <v>6300</v>
      </c>
      <c r="Q379" s="74"/>
      <c r="R379" s="74">
        <f t="shared" si="55"/>
        <v>6300</v>
      </c>
      <c r="S379" s="74"/>
      <c r="T379" s="74">
        <f t="shared" si="55"/>
        <v>6300</v>
      </c>
      <c r="U379" s="74"/>
      <c r="V379" s="74">
        <f t="shared" si="56"/>
        <v>6300</v>
      </c>
      <c r="W379" s="74"/>
      <c r="X379" s="74">
        <f t="shared" si="56"/>
        <v>6300</v>
      </c>
      <c r="Y379" s="74"/>
      <c r="Z379" s="74">
        <f t="shared" si="56"/>
        <v>6300</v>
      </c>
    </row>
    <row r="380" spans="2:26" s="49" customFormat="1" ht="21" x14ac:dyDescent="0.4">
      <c r="B380" s="50"/>
      <c r="C380" s="7"/>
      <c r="D380" s="39" t="s">
        <v>606</v>
      </c>
      <c r="E380" s="147" t="s">
        <v>604</v>
      </c>
      <c r="F380" s="147"/>
      <c r="G380" s="39"/>
      <c r="H380" s="74"/>
      <c r="I380" s="74"/>
      <c r="J380" s="74"/>
      <c r="K380" s="74"/>
      <c r="L380" s="74"/>
      <c r="M380" s="74"/>
      <c r="N380" s="74"/>
      <c r="O380" s="74"/>
      <c r="P380" s="74"/>
      <c r="Q380" s="74"/>
      <c r="R380" s="74"/>
      <c r="S380" s="74"/>
      <c r="T380" s="74"/>
      <c r="U380" s="74"/>
      <c r="V380" s="74"/>
      <c r="W380" s="74"/>
      <c r="X380" s="74">
        <f t="shared" ref="X380:Z381" si="61">V380+W380</f>
        <v>0</v>
      </c>
      <c r="Y380" s="74">
        <f>Y381</f>
        <v>18.100000000000001</v>
      </c>
      <c r="Z380" s="74">
        <f t="shared" si="61"/>
        <v>18.100000000000001</v>
      </c>
    </row>
    <row r="381" spans="2:26" s="49" customFormat="1" ht="21" x14ac:dyDescent="0.4">
      <c r="B381" s="50"/>
      <c r="C381" s="7"/>
      <c r="D381" s="39" t="s">
        <v>119</v>
      </c>
      <c r="E381" s="147" t="s">
        <v>605</v>
      </c>
      <c r="F381" s="147"/>
      <c r="G381" s="39"/>
      <c r="H381" s="74"/>
      <c r="I381" s="74"/>
      <c r="J381" s="74"/>
      <c r="K381" s="74"/>
      <c r="L381" s="74"/>
      <c r="M381" s="74"/>
      <c r="N381" s="74"/>
      <c r="O381" s="74"/>
      <c r="P381" s="74"/>
      <c r="Q381" s="74"/>
      <c r="R381" s="74"/>
      <c r="S381" s="74"/>
      <c r="T381" s="74"/>
      <c r="U381" s="74"/>
      <c r="V381" s="74"/>
      <c r="W381" s="74"/>
      <c r="X381" s="74">
        <f t="shared" si="61"/>
        <v>0</v>
      </c>
      <c r="Y381" s="74">
        <f>Y382</f>
        <v>18.100000000000001</v>
      </c>
      <c r="Z381" s="74">
        <f t="shared" si="61"/>
        <v>18.100000000000001</v>
      </c>
    </row>
    <row r="382" spans="2:26" s="49" customFormat="1" ht="42" x14ac:dyDescent="0.4">
      <c r="B382" s="50"/>
      <c r="C382" s="7"/>
      <c r="D382" s="39" t="s">
        <v>14</v>
      </c>
      <c r="E382" s="147" t="s">
        <v>605</v>
      </c>
      <c r="F382" s="147">
        <v>200</v>
      </c>
      <c r="G382" s="39"/>
      <c r="H382" s="74"/>
      <c r="I382" s="74"/>
      <c r="J382" s="74"/>
      <c r="K382" s="74"/>
      <c r="L382" s="74"/>
      <c r="M382" s="74"/>
      <c r="N382" s="74"/>
      <c r="O382" s="74"/>
      <c r="P382" s="74"/>
      <c r="Q382" s="74"/>
      <c r="R382" s="74"/>
      <c r="S382" s="74"/>
      <c r="T382" s="74"/>
      <c r="U382" s="74"/>
      <c r="V382" s="74"/>
      <c r="W382" s="74"/>
      <c r="X382" s="74"/>
      <c r="Y382" s="74">
        <v>18.100000000000001</v>
      </c>
      <c r="Z382" s="74">
        <f t="shared" ref="Z382" si="62">X382+Y382</f>
        <v>18.100000000000001</v>
      </c>
    </row>
    <row r="383" spans="2:26" s="49" customFormat="1" ht="63" x14ac:dyDescent="0.4">
      <c r="B383" s="50"/>
      <c r="C383" s="7"/>
      <c r="D383" s="39" t="s">
        <v>493</v>
      </c>
      <c r="E383" s="108" t="s">
        <v>494</v>
      </c>
      <c r="F383" s="108"/>
      <c r="G383" s="39"/>
      <c r="H383" s="74"/>
      <c r="I383" s="74"/>
      <c r="J383" s="74"/>
      <c r="K383" s="74">
        <f>K384</f>
        <v>2000</v>
      </c>
      <c r="L383" s="74">
        <f t="shared" si="52"/>
        <v>2000</v>
      </c>
      <c r="M383" s="74">
        <f>M384</f>
        <v>0</v>
      </c>
      <c r="N383" s="74">
        <f t="shared" si="53"/>
        <v>2000</v>
      </c>
      <c r="O383" s="74">
        <f>O384</f>
        <v>3239.9</v>
      </c>
      <c r="P383" s="74">
        <f t="shared" si="54"/>
        <v>5239.8999999999996</v>
      </c>
      <c r="Q383" s="74">
        <f>Q384</f>
        <v>0</v>
      </c>
      <c r="R383" s="74">
        <f t="shared" si="55"/>
        <v>5239.8999999999996</v>
      </c>
      <c r="S383" s="74">
        <f>S384</f>
        <v>3175.2</v>
      </c>
      <c r="T383" s="74">
        <f t="shared" si="55"/>
        <v>8415.0999999999985</v>
      </c>
      <c r="U383" s="74">
        <f>U384</f>
        <v>0</v>
      </c>
      <c r="V383" s="74">
        <f t="shared" si="56"/>
        <v>8415.0999999999985</v>
      </c>
      <c r="W383" s="74">
        <f>W384</f>
        <v>0</v>
      </c>
      <c r="X383" s="74">
        <f t="shared" si="56"/>
        <v>8415.0999999999985</v>
      </c>
      <c r="Y383" s="74">
        <f>Y384</f>
        <v>4941.7</v>
      </c>
      <c r="Z383" s="74">
        <f t="shared" si="56"/>
        <v>13356.8</v>
      </c>
    </row>
    <row r="384" spans="2:26" s="49" customFormat="1" ht="42" x14ac:dyDescent="0.4">
      <c r="B384" s="50"/>
      <c r="C384" s="7"/>
      <c r="D384" s="39" t="s">
        <v>495</v>
      </c>
      <c r="E384" s="108" t="s">
        <v>496</v>
      </c>
      <c r="F384" s="108"/>
      <c r="G384" s="39"/>
      <c r="H384" s="74"/>
      <c r="I384" s="74"/>
      <c r="J384" s="74"/>
      <c r="K384" s="74">
        <f>K385</f>
        <v>2000</v>
      </c>
      <c r="L384" s="74">
        <f t="shared" si="52"/>
        <v>2000</v>
      </c>
      <c r="M384" s="74">
        <f>M385</f>
        <v>0</v>
      </c>
      <c r="N384" s="74">
        <f t="shared" si="53"/>
        <v>2000</v>
      </c>
      <c r="O384" s="74">
        <f>O385</f>
        <v>3239.9</v>
      </c>
      <c r="P384" s="74">
        <f t="shared" si="54"/>
        <v>5239.8999999999996</v>
      </c>
      <c r="Q384" s="74">
        <f>Q385</f>
        <v>0</v>
      </c>
      <c r="R384" s="74">
        <f t="shared" si="55"/>
        <v>5239.8999999999996</v>
      </c>
      <c r="S384" s="74">
        <f>S385</f>
        <v>3175.2</v>
      </c>
      <c r="T384" s="74">
        <f t="shared" si="55"/>
        <v>8415.0999999999985</v>
      </c>
      <c r="U384" s="74">
        <f>U385</f>
        <v>0</v>
      </c>
      <c r="V384" s="74">
        <f t="shared" si="56"/>
        <v>8415.0999999999985</v>
      </c>
      <c r="W384" s="74">
        <f>W385</f>
        <v>0</v>
      </c>
      <c r="X384" s="74">
        <f t="shared" si="56"/>
        <v>8415.0999999999985</v>
      </c>
      <c r="Y384" s="74">
        <f>Y385</f>
        <v>4941.7</v>
      </c>
      <c r="Z384" s="74">
        <f t="shared" si="56"/>
        <v>13356.8</v>
      </c>
    </row>
    <row r="385" spans="2:26" s="49" customFormat="1" ht="21" x14ac:dyDescent="0.4">
      <c r="B385" s="50"/>
      <c r="C385" s="7"/>
      <c r="D385" s="39" t="s">
        <v>18</v>
      </c>
      <c r="E385" s="108" t="s">
        <v>496</v>
      </c>
      <c r="F385" s="108" t="s">
        <v>444</v>
      </c>
      <c r="G385" s="39"/>
      <c r="H385" s="74"/>
      <c r="I385" s="74"/>
      <c r="J385" s="74"/>
      <c r="K385" s="74">
        <v>2000</v>
      </c>
      <c r="L385" s="74">
        <f t="shared" si="52"/>
        <v>2000</v>
      </c>
      <c r="M385" s="74"/>
      <c r="N385" s="74">
        <f t="shared" si="53"/>
        <v>2000</v>
      </c>
      <c r="O385" s="74">
        <v>3239.9</v>
      </c>
      <c r="P385" s="74">
        <f t="shared" si="54"/>
        <v>5239.8999999999996</v>
      </c>
      <c r="Q385" s="74"/>
      <c r="R385" s="74">
        <f t="shared" si="55"/>
        <v>5239.8999999999996</v>
      </c>
      <c r="S385" s="74">
        <v>3175.2</v>
      </c>
      <c r="T385" s="74">
        <f t="shared" si="55"/>
        <v>8415.0999999999985</v>
      </c>
      <c r="U385" s="74"/>
      <c r="V385" s="74">
        <f t="shared" si="56"/>
        <v>8415.0999999999985</v>
      </c>
      <c r="W385" s="74"/>
      <c r="X385" s="74">
        <f t="shared" si="56"/>
        <v>8415.0999999999985</v>
      </c>
      <c r="Y385" s="74">
        <v>4941.7</v>
      </c>
      <c r="Z385" s="74">
        <f t="shared" si="56"/>
        <v>13356.8</v>
      </c>
    </row>
    <row r="386" spans="2:26" s="49" customFormat="1" ht="76.8" x14ac:dyDescent="0.4">
      <c r="B386" s="50"/>
      <c r="C386" s="7"/>
      <c r="D386" s="99" t="s">
        <v>585</v>
      </c>
      <c r="E386" s="105" t="s">
        <v>588</v>
      </c>
      <c r="F386" s="64"/>
      <c r="G386" s="39"/>
      <c r="H386" s="74"/>
      <c r="I386" s="74"/>
      <c r="J386" s="74"/>
      <c r="K386" s="74"/>
      <c r="L386" s="74"/>
      <c r="M386" s="74"/>
      <c r="N386" s="74"/>
      <c r="O386" s="74"/>
      <c r="P386" s="74"/>
      <c r="Q386" s="74"/>
      <c r="R386" s="74"/>
      <c r="S386" s="74">
        <f>S387</f>
        <v>1824.8</v>
      </c>
      <c r="T386" s="74">
        <f t="shared" si="55"/>
        <v>1824.8</v>
      </c>
      <c r="U386" s="74">
        <f>U387</f>
        <v>0</v>
      </c>
      <c r="V386" s="74">
        <f t="shared" si="56"/>
        <v>1824.8</v>
      </c>
      <c r="W386" s="74">
        <f>W387</f>
        <v>0</v>
      </c>
      <c r="X386" s="74">
        <f t="shared" si="56"/>
        <v>1824.8</v>
      </c>
      <c r="Y386" s="74">
        <f>Y387</f>
        <v>0</v>
      </c>
      <c r="Z386" s="74">
        <f t="shared" si="56"/>
        <v>1824.8</v>
      </c>
    </row>
    <row r="387" spans="2:26" s="49" customFormat="1" ht="38.4" x14ac:dyDescent="0.4">
      <c r="B387" s="50"/>
      <c r="C387" s="7"/>
      <c r="D387" s="99" t="s">
        <v>495</v>
      </c>
      <c r="E387" s="64" t="s">
        <v>589</v>
      </c>
      <c r="F387" s="64"/>
      <c r="G387" s="39"/>
      <c r="H387" s="74"/>
      <c r="I387" s="74"/>
      <c r="J387" s="74"/>
      <c r="K387" s="74"/>
      <c r="L387" s="74"/>
      <c r="M387" s="74"/>
      <c r="N387" s="74"/>
      <c r="O387" s="74"/>
      <c r="P387" s="74"/>
      <c r="Q387" s="74"/>
      <c r="R387" s="74"/>
      <c r="S387" s="74">
        <f>S388</f>
        <v>1824.8</v>
      </c>
      <c r="T387" s="74">
        <f t="shared" si="55"/>
        <v>1824.8</v>
      </c>
      <c r="U387" s="74">
        <f>U388</f>
        <v>0</v>
      </c>
      <c r="V387" s="74">
        <f t="shared" si="56"/>
        <v>1824.8</v>
      </c>
      <c r="W387" s="74">
        <f>W388</f>
        <v>0</v>
      </c>
      <c r="X387" s="74">
        <f t="shared" si="56"/>
        <v>1824.8</v>
      </c>
      <c r="Y387" s="74">
        <f>Y388</f>
        <v>0</v>
      </c>
      <c r="Z387" s="74">
        <f t="shared" si="56"/>
        <v>1824.8</v>
      </c>
    </row>
    <row r="388" spans="2:26" s="49" customFormat="1" ht="21" x14ac:dyDescent="0.4">
      <c r="B388" s="50"/>
      <c r="C388" s="7"/>
      <c r="D388" s="99" t="s">
        <v>18</v>
      </c>
      <c r="E388" s="64" t="s">
        <v>589</v>
      </c>
      <c r="F388" s="64" t="s">
        <v>444</v>
      </c>
      <c r="G388" s="39"/>
      <c r="H388" s="74"/>
      <c r="I388" s="74"/>
      <c r="J388" s="74"/>
      <c r="K388" s="74"/>
      <c r="L388" s="74"/>
      <c r="M388" s="74"/>
      <c r="N388" s="74"/>
      <c r="O388" s="74"/>
      <c r="P388" s="74"/>
      <c r="Q388" s="74"/>
      <c r="R388" s="74"/>
      <c r="S388" s="74">
        <v>1824.8</v>
      </c>
      <c r="T388" s="74">
        <f t="shared" si="55"/>
        <v>1824.8</v>
      </c>
      <c r="U388" s="74"/>
      <c r="V388" s="74">
        <f t="shared" si="56"/>
        <v>1824.8</v>
      </c>
      <c r="W388" s="74"/>
      <c r="X388" s="74">
        <f t="shared" si="56"/>
        <v>1824.8</v>
      </c>
      <c r="Y388" s="74"/>
      <c r="Z388" s="74">
        <f t="shared" ref="Z388:Z399" si="63">X388+Y388</f>
        <v>1824.8</v>
      </c>
    </row>
    <row r="389" spans="2:26" ht="40.799999999999997" x14ac:dyDescent="0.4">
      <c r="B389" s="12"/>
      <c r="C389" s="13">
        <v>14</v>
      </c>
      <c r="D389" s="9" t="s">
        <v>229</v>
      </c>
      <c r="E389" s="41" t="s">
        <v>123</v>
      </c>
      <c r="F389" s="41"/>
      <c r="G389" s="15"/>
      <c r="H389" s="73">
        <f>H390+H400</f>
        <v>108527</v>
      </c>
      <c r="I389" s="73">
        <f>I390+I400</f>
        <v>-4197.8000000000011</v>
      </c>
      <c r="J389" s="73">
        <f t="shared" si="59"/>
        <v>104329.2</v>
      </c>
      <c r="K389" s="73">
        <f>K390+K400</f>
        <v>0</v>
      </c>
      <c r="L389" s="73">
        <f t="shared" si="52"/>
        <v>104329.2</v>
      </c>
      <c r="M389" s="73">
        <f>M390+M400</f>
        <v>13445</v>
      </c>
      <c r="N389" s="73">
        <f t="shared" si="53"/>
        <v>117774.2</v>
      </c>
      <c r="O389" s="73">
        <f>O390+O400</f>
        <v>76</v>
      </c>
      <c r="P389" s="73">
        <f t="shared" si="54"/>
        <v>117850.2</v>
      </c>
      <c r="Q389" s="73">
        <f>Q390+Q400</f>
        <v>0</v>
      </c>
      <c r="R389" s="73">
        <f t="shared" si="55"/>
        <v>117850.2</v>
      </c>
      <c r="S389" s="73">
        <f>S390+S400</f>
        <v>0</v>
      </c>
      <c r="T389" s="73">
        <f t="shared" si="55"/>
        <v>117850.2</v>
      </c>
      <c r="U389" s="73">
        <f>U390+U400</f>
        <v>0</v>
      </c>
      <c r="V389" s="73">
        <f t="shared" si="56"/>
        <v>117850.2</v>
      </c>
      <c r="W389" s="73">
        <f>W390+W400</f>
        <v>0</v>
      </c>
      <c r="X389" s="73">
        <f t="shared" si="56"/>
        <v>117850.2</v>
      </c>
      <c r="Y389" s="73">
        <f>Y390+Y400</f>
        <v>0</v>
      </c>
      <c r="Z389" s="73">
        <f t="shared" si="63"/>
        <v>117850.2</v>
      </c>
    </row>
    <row r="390" spans="2:26" ht="66.75" customHeight="1" x14ac:dyDescent="0.4">
      <c r="B390" s="12"/>
      <c r="C390" s="7"/>
      <c r="D390" s="39" t="s">
        <v>228</v>
      </c>
      <c r="E390" s="79" t="s">
        <v>124</v>
      </c>
      <c r="F390" s="79"/>
      <c r="G390" s="40"/>
      <c r="H390" s="74">
        <f>H391+H393+H395</f>
        <v>47122.6</v>
      </c>
      <c r="I390" s="74">
        <f>I391+I393+I395+I397</f>
        <v>-4359.4000000000015</v>
      </c>
      <c r="J390" s="74">
        <f t="shared" si="59"/>
        <v>42763.199999999997</v>
      </c>
      <c r="K390" s="74">
        <f>K391+K393+K395+K397</f>
        <v>0</v>
      </c>
      <c r="L390" s="74">
        <f t="shared" si="52"/>
        <v>42763.199999999997</v>
      </c>
      <c r="M390" s="74">
        <f>M391+M393+M395+M397</f>
        <v>13312.9</v>
      </c>
      <c r="N390" s="74">
        <f t="shared" si="53"/>
        <v>56076.1</v>
      </c>
      <c r="O390" s="74">
        <f>O391+O393+O395+O397</f>
        <v>76</v>
      </c>
      <c r="P390" s="74">
        <f t="shared" si="54"/>
        <v>56152.1</v>
      </c>
      <c r="Q390" s="74">
        <f>Q391+Q393+Q395+Q397</f>
        <v>0</v>
      </c>
      <c r="R390" s="74">
        <f t="shared" si="55"/>
        <v>56152.1</v>
      </c>
      <c r="S390" s="74">
        <f>S391+S393+S395+S397</f>
        <v>0</v>
      </c>
      <c r="T390" s="74">
        <f t="shared" si="55"/>
        <v>56152.1</v>
      </c>
      <c r="U390" s="74">
        <f>U391+U393+U395+U397</f>
        <v>0</v>
      </c>
      <c r="V390" s="74">
        <f t="shared" si="56"/>
        <v>56152.1</v>
      </c>
      <c r="W390" s="74">
        <f>W391+W393+W395+W397</f>
        <v>0</v>
      </c>
      <c r="X390" s="74">
        <f t="shared" si="56"/>
        <v>56152.1</v>
      </c>
      <c r="Y390" s="74">
        <f>Y391+Y393+Y395+Y397</f>
        <v>0</v>
      </c>
      <c r="Z390" s="74">
        <f t="shared" si="63"/>
        <v>56152.1</v>
      </c>
    </row>
    <row r="391" spans="2:26" ht="21" x14ac:dyDescent="0.4">
      <c r="B391" s="12"/>
      <c r="C391" s="7"/>
      <c r="D391" s="39" t="s">
        <v>312</v>
      </c>
      <c r="E391" s="79" t="s">
        <v>125</v>
      </c>
      <c r="F391" s="79"/>
      <c r="G391" s="40"/>
      <c r="H391" s="74">
        <f>H392</f>
        <v>161.69999999999999</v>
      </c>
      <c r="I391" s="74">
        <f>I392</f>
        <v>0</v>
      </c>
      <c r="J391" s="74">
        <f t="shared" si="59"/>
        <v>161.69999999999999</v>
      </c>
      <c r="K391" s="74">
        <f>K392</f>
        <v>0</v>
      </c>
      <c r="L391" s="74">
        <f t="shared" si="52"/>
        <v>161.69999999999999</v>
      </c>
      <c r="M391" s="74">
        <f>M392</f>
        <v>0</v>
      </c>
      <c r="N391" s="74">
        <f t="shared" si="53"/>
        <v>161.69999999999999</v>
      </c>
      <c r="O391" s="74">
        <f>O392</f>
        <v>76</v>
      </c>
      <c r="P391" s="74">
        <f t="shared" si="54"/>
        <v>237.7</v>
      </c>
      <c r="Q391" s="74">
        <f>Q392</f>
        <v>0</v>
      </c>
      <c r="R391" s="74">
        <f t="shared" si="55"/>
        <v>237.7</v>
      </c>
      <c r="S391" s="74">
        <f>S392</f>
        <v>0</v>
      </c>
      <c r="T391" s="74">
        <f t="shared" si="55"/>
        <v>237.7</v>
      </c>
      <c r="U391" s="74">
        <f>U392</f>
        <v>0</v>
      </c>
      <c r="V391" s="74">
        <f t="shared" si="56"/>
        <v>237.7</v>
      </c>
      <c r="W391" s="74">
        <f>W392</f>
        <v>0</v>
      </c>
      <c r="X391" s="74">
        <f t="shared" si="56"/>
        <v>237.7</v>
      </c>
      <c r="Y391" s="74">
        <f>Y392</f>
        <v>0</v>
      </c>
      <c r="Z391" s="74">
        <f t="shared" si="63"/>
        <v>237.7</v>
      </c>
    </row>
    <row r="392" spans="2:26" ht="42" x14ac:dyDescent="0.4">
      <c r="B392" s="12"/>
      <c r="C392" s="7"/>
      <c r="D392" s="39" t="s">
        <v>14</v>
      </c>
      <c r="E392" s="79" t="s">
        <v>125</v>
      </c>
      <c r="F392" s="79">
        <v>200</v>
      </c>
      <c r="G392" s="40"/>
      <c r="H392" s="74">
        <v>161.69999999999999</v>
      </c>
      <c r="I392" s="74"/>
      <c r="J392" s="74">
        <f t="shared" si="59"/>
        <v>161.69999999999999</v>
      </c>
      <c r="K392" s="74"/>
      <c r="L392" s="74">
        <f t="shared" si="52"/>
        <v>161.69999999999999</v>
      </c>
      <c r="M392" s="74"/>
      <c r="N392" s="74">
        <f t="shared" si="53"/>
        <v>161.69999999999999</v>
      </c>
      <c r="O392" s="74">
        <v>76</v>
      </c>
      <c r="P392" s="74">
        <f t="shared" si="54"/>
        <v>237.7</v>
      </c>
      <c r="Q392" s="74"/>
      <c r="R392" s="74">
        <f t="shared" si="55"/>
        <v>237.7</v>
      </c>
      <c r="S392" s="74"/>
      <c r="T392" s="74">
        <f t="shared" si="55"/>
        <v>237.7</v>
      </c>
      <c r="U392" s="74"/>
      <c r="V392" s="74">
        <f t="shared" si="56"/>
        <v>237.7</v>
      </c>
      <c r="W392" s="74"/>
      <c r="X392" s="74">
        <f t="shared" si="56"/>
        <v>237.7</v>
      </c>
      <c r="Y392" s="74"/>
      <c r="Z392" s="74">
        <f t="shared" si="63"/>
        <v>237.7</v>
      </c>
    </row>
    <row r="393" spans="2:26" ht="154.94999999999999" customHeight="1" x14ac:dyDescent="0.4">
      <c r="B393" s="12"/>
      <c r="C393" s="7"/>
      <c r="D393" s="16" t="s">
        <v>315</v>
      </c>
      <c r="E393" s="27" t="s">
        <v>289</v>
      </c>
      <c r="F393" s="28"/>
      <c r="G393" s="40"/>
      <c r="H393" s="74">
        <f>H394</f>
        <v>39952</v>
      </c>
      <c r="I393" s="74">
        <f>I394</f>
        <v>-39952</v>
      </c>
      <c r="J393" s="74">
        <f t="shared" si="59"/>
        <v>0</v>
      </c>
      <c r="K393" s="74">
        <f>K394</f>
        <v>0</v>
      </c>
      <c r="L393" s="74">
        <f t="shared" si="52"/>
        <v>0</v>
      </c>
      <c r="M393" s="74">
        <f>M394</f>
        <v>0</v>
      </c>
      <c r="N393" s="74">
        <f t="shared" si="53"/>
        <v>0</v>
      </c>
      <c r="O393" s="74">
        <f>O394</f>
        <v>0</v>
      </c>
      <c r="P393" s="74">
        <f t="shared" si="54"/>
        <v>0</v>
      </c>
      <c r="Q393" s="74">
        <f>Q394</f>
        <v>0</v>
      </c>
      <c r="R393" s="74">
        <f t="shared" si="55"/>
        <v>0</v>
      </c>
      <c r="S393" s="74">
        <f>S394</f>
        <v>0</v>
      </c>
      <c r="T393" s="74">
        <f t="shared" si="55"/>
        <v>0</v>
      </c>
      <c r="U393" s="74">
        <f>U394</f>
        <v>0</v>
      </c>
      <c r="V393" s="74">
        <f t="shared" si="56"/>
        <v>0</v>
      </c>
      <c r="W393" s="74">
        <f>W394</f>
        <v>0</v>
      </c>
      <c r="X393" s="74">
        <f t="shared" si="56"/>
        <v>0</v>
      </c>
      <c r="Y393" s="74">
        <f>Y394</f>
        <v>0</v>
      </c>
      <c r="Z393" s="74">
        <f t="shared" si="63"/>
        <v>0</v>
      </c>
    </row>
    <row r="394" spans="2:26" ht="42" x14ac:dyDescent="0.4">
      <c r="B394" s="12"/>
      <c r="C394" s="7"/>
      <c r="D394" s="67" t="s">
        <v>52</v>
      </c>
      <c r="E394" s="28" t="s">
        <v>289</v>
      </c>
      <c r="F394" s="28" t="s">
        <v>290</v>
      </c>
      <c r="G394" s="40"/>
      <c r="H394" s="74">
        <v>39952</v>
      </c>
      <c r="I394" s="74">
        <v>-39952</v>
      </c>
      <c r="J394" s="74">
        <f t="shared" si="59"/>
        <v>0</v>
      </c>
      <c r="K394" s="74"/>
      <c r="L394" s="74">
        <f t="shared" si="52"/>
        <v>0</v>
      </c>
      <c r="M394" s="74"/>
      <c r="N394" s="74">
        <f t="shared" si="53"/>
        <v>0</v>
      </c>
      <c r="O394" s="74"/>
      <c r="P394" s="74">
        <f t="shared" si="54"/>
        <v>0</v>
      </c>
      <c r="Q394" s="74"/>
      <c r="R394" s="74">
        <f t="shared" si="55"/>
        <v>0</v>
      </c>
      <c r="S394" s="74"/>
      <c r="T394" s="74">
        <f t="shared" si="55"/>
        <v>0</v>
      </c>
      <c r="U394" s="74"/>
      <c r="V394" s="74">
        <f t="shared" si="56"/>
        <v>0</v>
      </c>
      <c r="W394" s="74"/>
      <c r="X394" s="74">
        <f t="shared" si="56"/>
        <v>0</v>
      </c>
      <c r="Y394" s="74"/>
      <c r="Z394" s="74">
        <f t="shared" si="63"/>
        <v>0</v>
      </c>
    </row>
    <row r="395" spans="2:26" s="49" customFormat="1" ht="160.94999999999999" customHeight="1" x14ac:dyDescent="0.4">
      <c r="B395" s="50"/>
      <c r="C395" s="7"/>
      <c r="D395" s="16" t="s">
        <v>315</v>
      </c>
      <c r="E395" s="28" t="s">
        <v>381</v>
      </c>
      <c r="F395" s="28"/>
      <c r="G395" s="40"/>
      <c r="H395" s="74">
        <f>H396</f>
        <v>7008.9</v>
      </c>
      <c r="I395" s="74">
        <f>I396</f>
        <v>-7008.9</v>
      </c>
      <c r="J395" s="74">
        <f t="shared" si="59"/>
        <v>0</v>
      </c>
      <c r="K395" s="74">
        <f>K396</f>
        <v>0</v>
      </c>
      <c r="L395" s="74">
        <f t="shared" si="52"/>
        <v>0</v>
      </c>
      <c r="M395" s="74">
        <f>M396</f>
        <v>0</v>
      </c>
      <c r="N395" s="74">
        <f t="shared" si="53"/>
        <v>0</v>
      </c>
      <c r="O395" s="74">
        <f>O396</f>
        <v>0</v>
      </c>
      <c r="P395" s="74">
        <f t="shared" si="54"/>
        <v>0</v>
      </c>
      <c r="Q395" s="74">
        <f>Q396</f>
        <v>0</v>
      </c>
      <c r="R395" s="74">
        <f t="shared" si="55"/>
        <v>0</v>
      </c>
      <c r="S395" s="74">
        <f>S396</f>
        <v>0</v>
      </c>
      <c r="T395" s="74">
        <f t="shared" si="55"/>
        <v>0</v>
      </c>
      <c r="U395" s="74">
        <f>U396</f>
        <v>0</v>
      </c>
      <c r="V395" s="74">
        <f t="shared" si="56"/>
        <v>0</v>
      </c>
      <c r="W395" s="74">
        <f>W396</f>
        <v>0</v>
      </c>
      <c r="X395" s="74">
        <f t="shared" si="56"/>
        <v>0</v>
      </c>
      <c r="Y395" s="74">
        <f>Y396</f>
        <v>0</v>
      </c>
      <c r="Z395" s="74">
        <f t="shared" si="63"/>
        <v>0</v>
      </c>
    </row>
    <row r="396" spans="2:26" s="49" customFormat="1" ht="42" x14ac:dyDescent="0.4">
      <c r="B396" s="50"/>
      <c r="C396" s="7"/>
      <c r="D396" s="67" t="s">
        <v>52</v>
      </c>
      <c r="E396" s="28" t="s">
        <v>381</v>
      </c>
      <c r="F396" s="28" t="s">
        <v>290</v>
      </c>
      <c r="G396" s="40"/>
      <c r="H396" s="74">
        <v>7008.9</v>
      </c>
      <c r="I396" s="74">
        <v>-7008.9</v>
      </c>
      <c r="J396" s="74">
        <f t="shared" si="59"/>
        <v>0</v>
      </c>
      <c r="K396" s="74"/>
      <c r="L396" s="74">
        <f t="shared" si="52"/>
        <v>0</v>
      </c>
      <c r="M396" s="74"/>
      <c r="N396" s="74">
        <f t="shared" si="53"/>
        <v>0</v>
      </c>
      <c r="O396" s="74"/>
      <c r="P396" s="74">
        <f t="shared" si="54"/>
        <v>0</v>
      </c>
      <c r="Q396" s="74"/>
      <c r="R396" s="74">
        <f t="shared" si="55"/>
        <v>0</v>
      </c>
      <c r="S396" s="74"/>
      <c r="T396" s="74">
        <f t="shared" si="55"/>
        <v>0</v>
      </c>
      <c r="U396" s="74"/>
      <c r="V396" s="74">
        <f t="shared" si="56"/>
        <v>0</v>
      </c>
      <c r="W396" s="74"/>
      <c r="X396" s="74">
        <f t="shared" si="56"/>
        <v>0</v>
      </c>
      <c r="Y396" s="74"/>
      <c r="Z396" s="74">
        <f t="shared" si="63"/>
        <v>0</v>
      </c>
    </row>
    <row r="397" spans="2:26" s="49" customFormat="1" ht="84.6" customHeight="1" x14ac:dyDescent="0.4">
      <c r="B397" s="50"/>
      <c r="C397" s="7"/>
      <c r="D397" s="104" t="s">
        <v>562</v>
      </c>
      <c r="E397" s="105" t="s">
        <v>480</v>
      </c>
      <c r="F397" s="105"/>
      <c r="G397" s="40"/>
      <c r="H397" s="74">
        <f>H398</f>
        <v>0</v>
      </c>
      <c r="I397" s="74">
        <f>I398</f>
        <v>42601.5</v>
      </c>
      <c r="J397" s="74">
        <f t="shared" ref="J397" si="64">H397+I397</f>
        <v>42601.5</v>
      </c>
      <c r="K397" s="74">
        <f>K398</f>
        <v>0</v>
      </c>
      <c r="L397" s="74">
        <f t="shared" si="52"/>
        <v>42601.5</v>
      </c>
      <c r="M397" s="74">
        <f>M398</f>
        <v>13312.9</v>
      </c>
      <c r="N397" s="74">
        <f t="shared" si="53"/>
        <v>55914.400000000001</v>
      </c>
      <c r="O397" s="74">
        <f>O398+O399</f>
        <v>0</v>
      </c>
      <c r="P397" s="74">
        <f t="shared" si="54"/>
        <v>55914.400000000001</v>
      </c>
      <c r="Q397" s="74">
        <f>Q398+Q399</f>
        <v>0</v>
      </c>
      <c r="R397" s="74">
        <f t="shared" si="55"/>
        <v>55914.400000000001</v>
      </c>
      <c r="S397" s="74">
        <f>S398+S399</f>
        <v>0</v>
      </c>
      <c r="T397" s="74">
        <f t="shared" si="55"/>
        <v>55914.400000000001</v>
      </c>
      <c r="U397" s="74">
        <f>U398+U399</f>
        <v>0</v>
      </c>
      <c r="V397" s="74">
        <f t="shared" si="56"/>
        <v>55914.400000000001</v>
      </c>
      <c r="W397" s="74">
        <f>W398+W399</f>
        <v>0</v>
      </c>
      <c r="X397" s="74">
        <f t="shared" si="56"/>
        <v>55914.400000000001</v>
      </c>
      <c r="Y397" s="74">
        <f>Y398+Y399</f>
        <v>0</v>
      </c>
      <c r="Z397" s="74">
        <f t="shared" si="63"/>
        <v>55914.400000000001</v>
      </c>
    </row>
    <row r="398" spans="2:26" s="49" customFormat="1" ht="38.4" x14ac:dyDescent="0.4">
      <c r="B398" s="50"/>
      <c r="C398" s="7"/>
      <c r="D398" s="104" t="s">
        <v>52</v>
      </c>
      <c r="E398" s="105" t="s">
        <v>480</v>
      </c>
      <c r="F398" s="105" t="s">
        <v>290</v>
      </c>
      <c r="G398" s="40"/>
      <c r="H398" s="74"/>
      <c r="I398" s="74">
        <v>42601.5</v>
      </c>
      <c r="J398" s="74">
        <f t="shared" si="59"/>
        <v>42601.5</v>
      </c>
      <c r="K398" s="74"/>
      <c r="L398" s="74">
        <f t="shared" si="52"/>
        <v>42601.5</v>
      </c>
      <c r="M398" s="74">
        <v>13312.9</v>
      </c>
      <c r="N398" s="74">
        <f t="shared" si="53"/>
        <v>55914.400000000001</v>
      </c>
      <c r="O398" s="74">
        <v>-54</v>
      </c>
      <c r="P398" s="74">
        <f t="shared" si="54"/>
        <v>55860.4</v>
      </c>
      <c r="Q398" s="74"/>
      <c r="R398" s="74">
        <f t="shared" si="55"/>
        <v>55860.4</v>
      </c>
      <c r="S398" s="74"/>
      <c r="T398" s="74">
        <f t="shared" si="55"/>
        <v>55860.4</v>
      </c>
      <c r="U398" s="74"/>
      <c r="V398" s="74">
        <f t="shared" si="56"/>
        <v>55860.4</v>
      </c>
      <c r="W398" s="74"/>
      <c r="X398" s="74">
        <f t="shared" si="56"/>
        <v>55860.4</v>
      </c>
      <c r="Y398" s="74"/>
      <c r="Z398" s="74">
        <f t="shared" si="63"/>
        <v>55860.4</v>
      </c>
    </row>
    <row r="399" spans="2:26" s="49" customFormat="1" ht="38.4" x14ac:dyDescent="0.4">
      <c r="B399" s="50"/>
      <c r="C399" s="7"/>
      <c r="D399" s="104" t="s">
        <v>14</v>
      </c>
      <c r="E399" s="105" t="s">
        <v>480</v>
      </c>
      <c r="F399" s="105" t="s">
        <v>283</v>
      </c>
      <c r="G399" s="40"/>
      <c r="H399" s="74"/>
      <c r="I399" s="74"/>
      <c r="J399" s="74"/>
      <c r="K399" s="74"/>
      <c r="L399" s="74"/>
      <c r="M399" s="74"/>
      <c r="N399" s="74"/>
      <c r="O399" s="74">
        <v>54</v>
      </c>
      <c r="P399" s="74">
        <f t="shared" si="54"/>
        <v>54</v>
      </c>
      <c r="Q399" s="74"/>
      <c r="R399" s="74">
        <f t="shared" si="55"/>
        <v>54</v>
      </c>
      <c r="S399" s="74"/>
      <c r="T399" s="74">
        <f t="shared" si="55"/>
        <v>54</v>
      </c>
      <c r="U399" s="74"/>
      <c r="V399" s="74">
        <f t="shared" si="56"/>
        <v>54</v>
      </c>
      <c r="W399" s="74"/>
      <c r="X399" s="74">
        <f t="shared" si="56"/>
        <v>54</v>
      </c>
      <c r="Y399" s="74"/>
      <c r="Z399" s="74">
        <f t="shared" si="63"/>
        <v>54</v>
      </c>
    </row>
    <row r="400" spans="2:26" ht="42" x14ac:dyDescent="0.4">
      <c r="B400" s="12"/>
      <c r="C400" s="7"/>
      <c r="D400" s="39" t="s">
        <v>218</v>
      </c>
      <c r="E400" s="79" t="s">
        <v>126</v>
      </c>
      <c r="F400" s="79"/>
      <c r="G400" s="40"/>
      <c r="H400" s="74">
        <f>H401+H404+H407+H409</f>
        <v>61404.399999999994</v>
      </c>
      <c r="I400" s="74">
        <f>I401+I404+I407+I409</f>
        <v>161.6</v>
      </c>
      <c r="J400" s="74">
        <f t="shared" si="59"/>
        <v>61565.999999999993</v>
      </c>
      <c r="K400" s="74">
        <f>K401+K404+K407+K409</f>
        <v>0</v>
      </c>
      <c r="L400" s="74">
        <f t="shared" ref="L400:L463" si="65">J400+K400</f>
        <v>61565.999999999993</v>
      </c>
      <c r="M400" s="74">
        <f>M401+M404+M407+M409</f>
        <v>132.1</v>
      </c>
      <c r="N400" s="74">
        <f t="shared" ref="N400:N463" si="66">L400+M400</f>
        <v>61698.099999999991</v>
      </c>
      <c r="O400" s="74">
        <f>O401+O404+O407+O409</f>
        <v>0</v>
      </c>
      <c r="P400" s="74">
        <f t="shared" ref="P400:P463" si="67">N400+O400</f>
        <v>61698.099999999991</v>
      </c>
      <c r="Q400" s="74">
        <f>Q401+Q404+Q407+Q409</f>
        <v>0</v>
      </c>
      <c r="R400" s="74">
        <f t="shared" ref="R400:T463" si="68">P400+Q400</f>
        <v>61698.099999999991</v>
      </c>
      <c r="S400" s="74">
        <f>S401+S404+S407+S409</f>
        <v>0</v>
      </c>
      <c r="T400" s="74">
        <f t="shared" si="68"/>
        <v>61698.099999999991</v>
      </c>
      <c r="U400" s="74">
        <f>U401+U404+U407+U409</f>
        <v>0</v>
      </c>
      <c r="V400" s="74">
        <f t="shared" ref="V400:Z463" si="69">T400+U400</f>
        <v>61698.099999999991</v>
      </c>
      <c r="W400" s="74">
        <f>W401+W404+W407+W409</f>
        <v>0</v>
      </c>
      <c r="X400" s="74">
        <f t="shared" si="69"/>
        <v>61698.099999999991</v>
      </c>
      <c r="Y400" s="74">
        <f>Y401+Y404+Y407+Y409</f>
        <v>0</v>
      </c>
      <c r="Z400" s="74">
        <f t="shared" si="69"/>
        <v>61698.099999999991</v>
      </c>
    </row>
    <row r="401" spans="2:26" ht="21" x14ac:dyDescent="0.4">
      <c r="B401" s="12"/>
      <c r="C401" s="7"/>
      <c r="D401" s="39" t="s">
        <v>49</v>
      </c>
      <c r="E401" s="79" t="s">
        <v>127</v>
      </c>
      <c r="F401" s="79"/>
      <c r="G401" s="40"/>
      <c r="H401" s="74">
        <f>H402+H403</f>
        <v>268</v>
      </c>
      <c r="I401" s="74">
        <f>I402+I403</f>
        <v>0</v>
      </c>
      <c r="J401" s="74">
        <f t="shared" si="59"/>
        <v>268</v>
      </c>
      <c r="K401" s="74">
        <f>K402+K403</f>
        <v>0</v>
      </c>
      <c r="L401" s="74">
        <f t="shared" si="65"/>
        <v>268</v>
      </c>
      <c r="M401" s="74">
        <f>M402+M403</f>
        <v>0</v>
      </c>
      <c r="N401" s="74">
        <f t="shared" si="66"/>
        <v>268</v>
      </c>
      <c r="O401" s="74">
        <f>O402+O403</f>
        <v>0</v>
      </c>
      <c r="P401" s="74">
        <f t="shared" si="67"/>
        <v>268</v>
      </c>
      <c r="Q401" s="74">
        <f>Q402+Q403</f>
        <v>0</v>
      </c>
      <c r="R401" s="74">
        <f t="shared" si="68"/>
        <v>268</v>
      </c>
      <c r="S401" s="74">
        <f>S402+S403</f>
        <v>0</v>
      </c>
      <c r="T401" s="74">
        <f t="shared" si="68"/>
        <v>268</v>
      </c>
      <c r="U401" s="74">
        <f>U402+U403</f>
        <v>0</v>
      </c>
      <c r="V401" s="74">
        <f t="shared" si="69"/>
        <v>268</v>
      </c>
      <c r="W401" s="74">
        <f>W402+W403</f>
        <v>0</v>
      </c>
      <c r="X401" s="74">
        <f t="shared" si="69"/>
        <v>268</v>
      </c>
      <c r="Y401" s="74">
        <f>Y402+Y403</f>
        <v>0</v>
      </c>
      <c r="Z401" s="74">
        <f t="shared" si="69"/>
        <v>268</v>
      </c>
    </row>
    <row r="402" spans="2:26" ht="84" x14ac:dyDescent="0.4">
      <c r="B402" s="12"/>
      <c r="C402" s="7"/>
      <c r="D402" s="39" t="s">
        <v>74</v>
      </c>
      <c r="E402" s="79" t="s">
        <v>127</v>
      </c>
      <c r="F402" s="79">
        <v>100</v>
      </c>
      <c r="G402" s="40"/>
      <c r="H402" s="74">
        <v>70</v>
      </c>
      <c r="I402" s="74"/>
      <c r="J402" s="74">
        <f t="shared" si="59"/>
        <v>70</v>
      </c>
      <c r="K402" s="74"/>
      <c r="L402" s="74">
        <f t="shared" si="65"/>
        <v>70</v>
      </c>
      <c r="M402" s="74"/>
      <c r="N402" s="74">
        <f t="shared" si="66"/>
        <v>70</v>
      </c>
      <c r="O402" s="74"/>
      <c r="P402" s="74">
        <f t="shared" si="67"/>
        <v>70</v>
      </c>
      <c r="Q402" s="74"/>
      <c r="R402" s="74">
        <f t="shared" si="68"/>
        <v>70</v>
      </c>
      <c r="S402" s="74"/>
      <c r="T402" s="74">
        <f t="shared" si="68"/>
        <v>70</v>
      </c>
      <c r="U402" s="74"/>
      <c r="V402" s="74">
        <f t="shared" si="69"/>
        <v>70</v>
      </c>
      <c r="W402" s="74"/>
      <c r="X402" s="74">
        <f t="shared" si="69"/>
        <v>70</v>
      </c>
      <c r="Y402" s="74"/>
      <c r="Z402" s="74">
        <f t="shared" si="69"/>
        <v>70</v>
      </c>
    </row>
    <row r="403" spans="2:26" ht="51" customHeight="1" x14ac:dyDescent="0.4">
      <c r="B403" s="12"/>
      <c r="C403" s="7"/>
      <c r="D403" s="39" t="s">
        <v>14</v>
      </c>
      <c r="E403" s="79" t="s">
        <v>127</v>
      </c>
      <c r="F403" s="79">
        <v>200</v>
      </c>
      <c r="G403" s="40">
        <v>7</v>
      </c>
      <c r="H403" s="74">
        <v>198</v>
      </c>
      <c r="I403" s="74"/>
      <c r="J403" s="74">
        <f t="shared" si="59"/>
        <v>198</v>
      </c>
      <c r="K403" s="74"/>
      <c r="L403" s="74">
        <f t="shared" si="65"/>
        <v>198</v>
      </c>
      <c r="M403" s="74"/>
      <c r="N403" s="74">
        <f t="shared" si="66"/>
        <v>198</v>
      </c>
      <c r="O403" s="74"/>
      <c r="P403" s="74">
        <f t="shared" si="67"/>
        <v>198</v>
      </c>
      <c r="Q403" s="74"/>
      <c r="R403" s="74">
        <f t="shared" si="68"/>
        <v>198</v>
      </c>
      <c r="S403" s="74"/>
      <c r="T403" s="74">
        <f t="shared" si="68"/>
        <v>198</v>
      </c>
      <c r="U403" s="74"/>
      <c r="V403" s="74">
        <f t="shared" si="69"/>
        <v>198</v>
      </c>
      <c r="W403" s="74"/>
      <c r="X403" s="74">
        <f t="shared" si="69"/>
        <v>198</v>
      </c>
      <c r="Y403" s="74"/>
      <c r="Z403" s="74">
        <f t="shared" si="69"/>
        <v>198</v>
      </c>
    </row>
    <row r="404" spans="2:26" s="49" customFormat="1" ht="144" customHeight="1" x14ac:dyDescent="0.4">
      <c r="B404" s="50"/>
      <c r="C404" s="7"/>
      <c r="D404" s="39" t="s">
        <v>128</v>
      </c>
      <c r="E404" s="79" t="s">
        <v>332</v>
      </c>
      <c r="F404" s="79"/>
      <c r="G404" s="40"/>
      <c r="H404" s="74">
        <f>H405+H406</f>
        <v>32328.799999999999</v>
      </c>
      <c r="I404" s="74">
        <f>I405+I406</f>
        <v>161.6</v>
      </c>
      <c r="J404" s="74">
        <f t="shared" si="59"/>
        <v>32490.399999999998</v>
      </c>
      <c r="K404" s="74">
        <f>K405+K406</f>
        <v>0</v>
      </c>
      <c r="L404" s="74">
        <f t="shared" si="65"/>
        <v>32490.399999999998</v>
      </c>
      <c r="M404" s="74">
        <f>M405+M406</f>
        <v>0</v>
      </c>
      <c r="N404" s="74">
        <f t="shared" si="66"/>
        <v>32490.399999999998</v>
      </c>
      <c r="O404" s="74">
        <f>O405+O406</f>
        <v>0</v>
      </c>
      <c r="P404" s="74">
        <f t="shared" si="67"/>
        <v>32490.399999999998</v>
      </c>
      <c r="Q404" s="74">
        <f>Q405+Q406</f>
        <v>0</v>
      </c>
      <c r="R404" s="74">
        <f t="shared" si="68"/>
        <v>32490.399999999998</v>
      </c>
      <c r="S404" s="74">
        <f>S405+S406</f>
        <v>0</v>
      </c>
      <c r="T404" s="74">
        <f t="shared" si="68"/>
        <v>32490.399999999998</v>
      </c>
      <c r="U404" s="74">
        <f>U405+U406</f>
        <v>0</v>
      </c>
      <c r="V404" s="74">
        <f t="shared" si="69"/>
        <v>32490.399999999998</v>
      </c>
      <c r="W404" s="74">
        <f>W405+W406</f>
        <v>0</v>
      </c>
      <c r="X404" s="74">
        <f t="shared" si="69"/>
        <v>32490.399999999998</v>
      </c>
      <c r="Y404" s="74">
        <f>Y405+Y406</f>
        <v>0</v>
      </c>
      <c r="Z404" s="74">
        <f t="shared" si="69"/>
        <v>32490.399999999998</v>
      </c>
    </row>
    <row r="405" spans="2:26" s="49" customFormat="1" ht="42.75" customHeight="1" x14ac:dyDescent="0.4">
      <c r="B405" s="50"/>
      <c r="C405" s="7"/>
      <c r="D405" s="39" t="s">
        <v>15</v>
      </c>
      <c r="E405" s="79" t="s">
        <v>332</v>
      </c>
      <c r="F405" s="79">
        <v>200</v>
      </c>
      <c r="G405" s="40"/>
      <c r="H405" s="74">
        <v>161.69999999999999</v>
      </c>
      <c r="I405" s="74">
        <v>0.9</v>
      </c>
      <c r="J405" s="74">
        <f t="shared" si="59"/>
        <v>162.6</v>
      </c>
      <c r="K405" s="74"/>
      <c r="L405" s="74">
        <f t="shared" si="65"/>
        <v>162.6</v>
      </c>
      <c r="M405" s="74"/>
      <c r="N405" s="74">
        <f t="shared" si="66"/>
        <v>162.6</v>
      </c>
      <c r="O405" s="74"/>
      <c r="P405" s="74">
        <f t="shared" si="67"/>
        <v>162.6</v>
      </c>
      <c r="Q405" s="74"/>
      <c r="R405" s="74">
        <f t="shared" si="68"/>
        <v>162.6</v>
      </c>
      <c r="S405" s="74"/>
      <c r="T405" s="74">
        <f t="shared" si="68"/>
        <v>162.6</v>
      </c>
      <c r="U405" s="74"/>
      <c r="V405" s="74">
        <f t="shared" si="69"/>
        <v>162.6</v>
      </c>
      <c r="W405" s="74"/>
      <c r="X405" s="74">
        <f t="shared" si="69"/>
        <v>162.6</v>
      </c>
      <c r="Y405" s="74"/>
      <c r="Z405" s="74">
        <f t="shared" si="69"/>
        <v>162.6</v>
      </c>
    </row>
    <row r="406" spans="2:26" s="49" customFormat="1" ht="42.75" customHeight="1" x14ac:dyDescent="0.4">
      <c r="B406" s="50"/>
      <c r="C406" s="7"/>
      <c r="D406" s="39" t="s">
        <v>14</v>
      </c>
      <c r="E406" s="79" t="s">
        <v>332</v>
      </c>
      <c r="F406" s="79">
        <v>300</v>
      </c>
      <c r="G406" s="40"/>
      <c r="H406" s="74">
        <v>32167.1</v>
      </c>
      <c r="I406" s="74">
        <v>160.69999999999999</v>
      </c>
      <c r="J406" s="74">
        <f t="shared" si="59"/>
        <v>32327.8</v>
      </c>
      <c r="K406" s="74"/>
      <c r="L406" s="74">
        <f t="shared" si="65"/>
        <v>32327.8</v>
      </c>
      <c r="M406" s="74"/>
      <c r="N406" s="74">
        <f t="shared" si="66"/>
        <v>32327.8</v>
      </c>
      <c r="O406" s="74"/>
      <c r="P406" s="74">
        <f t="shared" si="67"/>
        <v>32327.8</v>
      </c>
      <c r="Q406" s="74"/>
      <c r="R406" s="74">
        <f t="shared" si="68"/>
        <v>32327.8</v>
      </c>
      <c r="S406" s="74"/>
      <c r="T406" s="74">
        <f t="shared" si="68"/>
        <v>32327.8</v>
      </c>
      <c r="U406" s="74"/>
      <c r="V406" s="74">
        <f t="shared" si="69"/>
        <v>32327.8</v>
      </c>
      <c r="W406" s="74"/>
      <c r="X406" s="74">
        <f t="shared" si="69"/>
        <v>32327.8</v>
      </c>
      <c r="Y406" s="74"/>
      <c r="Z406" s="74">
        <f t="shared" si="69"/>
        <v>32327.8</v>
      </c>
    </row>
    <row r="407" spans="2:26" s="49" customFormat="1" ht="153.6" customHeight="1" x14ac:dyDescent="0.4">
      <c r="B407" s="50"/>
      <c r="C407" s="7"/>
      <c r="D407" s="39" t="s">
        <v>560</v>
      </c>
      <c r="E407" s="79" t="s">
        <v>333</v>
      </c>
      <c r="F407" s="79"/>
      <c r="G407" s="40"/>
      <c r="H407" s="74">
        <f>H408</f>
        <v>14.3</v>
      </c>
      <c r="I407" s="74">
        <f>I408</f>
        <v>0</v>
      </c>
      <c r="J407" s="74">
        <f t="shared" si="59"/>
        <v>14.3</v>
      </c>
      <c r="K407" s="74">
        <f>K408</f>
        <v>0</v>
      </c>
      <c r="L407" s="74">
        <f t="shared" si="65"/>
        <v>14.3</v>
      </c>
      <c r="M407" s="74">
        <f>M408</f>
        <v>132.1</v>
      </c>
      <c r="N407" s="74">
        <f t="shared" si="66"/>
        <v>146.4</v>
      </c>
      <c r="O407" s="74">
        <f>O408</f>
        <v>0</v>
      </c>
      <c r="P407" s="74">
        <f t="shared" si="67"/>
        <v>146.4</v>
      </c>
      <c r="Q407" s="74">
        <f>Q408</f>
        <v>0</v>
      </c>
      <c r="R407" s="74">
        <f t="shared" si="68"/>
        <v>146.4</v>
      </c>
      <c r="S407" s="74">
        <f>S408</f>
        <v>0</v>
      </c>
      <c r="T407" s="74">
        <f t="shared" si="68"/>
        <v>146.4</v>
      </c>
      <c r="U407" s="74">
        <f>U408</f>
        <v>0</v>
      </c>
      <c r="V407" s="74">
        <f t="shared" si="69"/>
        <v>146.4</v>
      </c>
      <c r="W407" s="74">
        <f>W408</f>
        <v>0</v>
      </c>
      <c r="X407" s="74">
        <f t="shared" si="69"/>
        <v>146.4</v>
      </c>
      <c r="Y407" s="74">
        <f>Y408</f>
        <v>0</v>
      </c>
      <c r="Z407" s="74">
        <f t="shared" si="69"/>
        <v>146.4</v>
      </c>
    </row>
    <row r="408" spans="2:26" s="49" customFormat="1" ht="60" customHeight="1" x14ac:dyDescent="0.4">
      <c r="B408" s="50"/>
      <c r="C408" s="7"/>
      <c r="D408" s="39" t="s">
        <v>14</v>
      </c>
      <c r="E408" s="79" t="s">
        <v>333</v>
      </c>
      <c r="F408" s="79">
        <v>200</v>
      </c>
      <c r="G408" s="40"/>
      <c r="H408" s="74">
        <v>14.3</v>
      </c>
      <c r="I408" s="74"/>
      <c r="J408" s="74">
        <f t="shared" si="59"/>
        <v>14.3</v>
      </c>
      <c r="K408" s="74"/>
      <c r="L408" s="74">
        <f t="shared" si="65"/>
        <v>14.3</v>
      </c>
      <c r="M408" s="74">
        <v>132.1</v>
      </c>
      <c r="N408" s="74">
        <f t="shared" si="66"/>
        <v>146.4</v>
      </c>
      <c r="O408" s="74"/>
      <c r="P408" s="74">
        <f t="shared" si="67"/>
        <v>146.4</v>
      </c>
      <c r="Q408" s="74"/>
      <c r="R408" s="74">
        <f t="shared" si="68"/>
        <v>146.4</v>
      </c>
      <c r="S408" s="74"/>
      <c r="T408" s="74">
        <f t="shared" si="68"/>
        <v>146.4</v>
      </c>
      <c r="U408" s="74"/>
      <c r="V408" s="74">
        <f t="shared" si="69"/>
        <v>146.4</v>
      </c>
      <c r="W408" s="74"/>
      <c r="X408" s="74">
        <f t="shared" si="69"/>
        <v>146.4</v>
      </c>
      <c r="Y408" s="74"/>
      <c r="Z408" s="74">
        <f t="shared" si="69"/>
        <v>146.4</v>
      </c>
    </row>
    <row r="409" spans="2:26" s="49" customFormat="1" ht="91.2" customHeight="1" x14ac:dyDescent="0.4">
      <c r="B409" s="50"/>
      <c r="C409" s="7"/>
      <c r="D409" s="39" t="s">
        <v>129</v>
      </c>
      <c r="E409" s="79" t="s">
        <v>334</v>
      </c>
      <c r="F409" s="79"/>
      <c r="G409" s="40"/>
      <c r="H409" s="74">
        <f>H410+H411</f>
        <v>28793.3</v>
      </c>
      <c r="I409" s="74">
        <f>I410+I411</f>
        <v>0</v>
      </c>
      <c r="J409" s="74">
        <f t="shared" si="59"/>
        <v>28793.3</v>
      </c>
      <c r="K409" s="74">
        <f>K410+K411</f>
        <v>0</v>
      </c>
      <c r="L409" s="74">
        <f t="shared" si="65"/>
        <v>28793.3</v>
      </c>
      <c r="M409" s="74">
        <f>M410+M411</f>
        <v>0</v>
      </c>
      <c r="N409" s="74">
        <f t="shared" si="66"/>
        <v>28793.3</v>
      </c>
      <c r="O409" s="74">
        <f>O410+O411</f>
        <v>0</v>
      </c>
      <c r="P409" s="74">
        <f t="shared" si="67"/>
        <v>28793.3</v>
      </c>
      <c r="Q409" s="74">
        <f>Q410+Q411</f>
        <v>0</v>
      </c>
      <c r="R409" s="74">
        <f t="shared" si="68"/>
        <v>28793.3</v>
      </c>
      <c r="S409" s="74">
        <f>S410+S411</f>
        <v>0</v>
      </c>
      <c r="T409" s="74">
        <f t="shared" si="68"/>
        <v>28793.3</v>
      </c>
      <c r="U409" s="74">
        <f>U410+U411</f>
        <v>0</v>
      </c>
      <c r="V409" s="74">
        <f t="shared" si="69"/>
        <v>28793.3</v>
      </c>
      <c r="W409" s="74">
        <f>W410+W411</f>
        <v>0</v>
      </c>
      <c r="X409" s="74">
        <f t="shared" si="69"/>
        <v>28793.3</v>
      </c>
      <c r="Y409" s="74">
        <f>Y410+Y411</f>
        <v>0</v>
      </c>
      <c r="Z409" s="74">
        <f t="shared" si="69"/>
        <v>28793.3</v>
      </c>
    </row>
    <row r="410" spans="2:26" s="49" customFormat="1" ht="42.75" customHeight="1" x14ac:dyDescent="0.4">
      <c r="B410" s="50"/>
      <c r="C410" s="7"/>
      <c r="D410" s="39" t="s">
        <v>14</v>
      </c>
      <c r="E410" s="79" t="s">
        <v>334</v>
      </c>
      <c r="F410" s="79">
        <v>200</v>
      </c>
      <c r="G410" s="40"/>
      <c r="H410" s="74">
        <v>144</v>
      </c>
      <c r="I410" s="74"/>
      <c r="J410" s="74">
        <f t="shared" si="59"/>
        <v>144</v>
      </c>
      <c r="K410" s="74"/>
      <c r="L410" s="74">
        <f t="shared" si="65"/>
        <v>144</v>
      </c>
      <c r="M410" s="74"/>
      <c r="N410" s="74">
        <f t="shared" si="66"/>
        <v>144</v>
      </c>
      <c r="O410" s="74"/>
      <c r="P410" s="74">
        <f t="shared" si="67"/>
        <v>144</v>
      </c>
      <c r="Q410" s="74"/>
      <c r="R410" s="74">
        <f t="shared" si="68"/>
        <v>144</v>
      </c>
      <c r="S410" s="74"/>
      <c r="T410" s="74">
        <f t="shared" si="68"/>
        <v>144</v>
      </c>
      <c r="U410" s="74"/>
      <c r="V410" s="74">
        <f t="shared" si="69"/>
        <v>144</v>
      </c>
      <c r="W410" s="74"/>
      <c r="X410" s="74">
        <f t="shared" si="69"/>
        <v>144</v>
      </c>
      <c r="Y410" s="74"/>
      <c r="Z410" s="74">
        <f t="shared" si="69"/>
        <v>144</v>
      </c>
    </row>
    <row r="411" spans="2:26" s="49" customFormat="1" ht="42.75" customHeight="1" x14ac:dyDescent="0.4">
      <c r="B411" s="50"/>
      <c r="C411" s="7"/>
      <c r="D411" s="39" t="s">
        <v>15</v>
      </c>
      <c r="E411" s="79" t="s">
        <v>334</v>
      </c>
      <c r="F411" s="79">
        <v>300</v>
      </c>
      <c r="G411" s="40"/>
      <c r="H411" s="74">
        <v>28649.3</v>
      </c>
      <c r="I411" s="74"/>
      <c r="J411" s="74">
        <f t="shared" si="59"/>
        <v>28649.3</v>
      </c>
      <c r="K411" s="74"/>
      <c r="L411" s="74">
        <f t="shared" si="65"/>
        <v>28649.3</v>
      </c>
      <c r="M411" s="74"/>
      <c r="N411" s="74">
        <f t="shared" si="66"/>
        <v>28649.3</v>
      </c>
      <c r="O411" s="74"/>
      <c r="P411" s="74">
        <f t="shared" si="67"/>
        <v>28649.3</v>
      </c>
      <c r="Q411" s="74"/>
      <c r="R411" s="74">
        <f t="shared" si="68"/>
        <v>28649.3</v>
      </c>
      <c r="S411" s="74"/>
      <c r="T411" s="74">
        <f t="shared" si="68"/>
        <v>28649.3</v>
      </c>
      <c r="U411" s="74"/>
      <c r="V411" s="74">
        <f t="shared" si="69"/>
        <v>28649.3</v>
      </c>
      <c r="W411" s="74"/>
      <c r="X411" s="74">
        <f t="shared" si="69"/>
        <v>28649.3</v>
      </c>
      <c r="Y411" s="74"/>
      <c r="Z411" s="74">
        <f t="shared" si="69"/>
        <v>28649.3</v>
      </c>
    </row>
    <row r="412" spans="2:26" ht="81.599999999999994" customHeight="1" x14ac:dyDescent="0.4">
      <c r="B412" s="12"/>
      <c r="C412" s="13">
        <v>15</v>
      </c>
      <c r="D412" s="9" t="s">
        <v>275</v>
      </c>
      <c r="E412" s="41" t="s">
        <v>130</v>
      </c>
      <c r="F412" s="41"/>
      <c r="G412" s="15"/>
      <c r="H412" s="73">
        <f>H413+H416+H419+H422</f>
        <v>1919.2</v>
      </c>
      <c r="I412" s="73">
        <f>I413+I416+I419+I422</f>
        <v>0</v>
      </c>
      <c r="J412" s="73">
        <f t="shared" si="59"/>
        <v>1919.2</v>
      </c>
      <c r="K412" s="73">
        <f>K413+K416+K419+K422</f>
        <v>0</v>
      </c>
      <c r="L412" s="73">
        <f t="shared" si="65"/>
        <v>1919.2</v>
      </c>
      <c r="M412" s="73">
        <f>M413+M416+M419+M422</f>
        <v>0</v>
      </c>
      <c r="N412" s="73">
        <f t="shared" si="66"/>
        <v>1919.2</v>
      </c>
      <c r="O412" s="73">
        <f>O413+O416+O419+O422</f>
        <v>0</v>
      </c>
      <c r="P412" s="73">
        <f t="shared" si="67"/>
        <v>1919.2</v>
      </c>
      <c r="Q412" s="73">
        <f>Q413+Q416+Q419+Q422</f>
        <v>0</v>
      </c>
      <c r="R412" s="73">
        <f t="shared" si="68"/>
        <v>1919.2</v>
      </c>
      <c r="S412" s="73">
        <f>S413+S416+S419+S422</f>
        <v>400</v>
      </c>
      <c r="T412" s="73">
        <f t="shared" si="68"/>
        <v>2319.1999999999998</v>
      </c>
      <c r="U412" s="73">
        <f>U413+U416+U419+U422</f>
        <v>0</v>
      </c>
      <c r="V412" s="73">
        <f t="shared" si="69"/>
        <v>2319.1999999999998</v>
      </c>
      <c r="W412" s="73">
        <f>W413+W416+W419+W422</f>
        <v>0</v>
      </c>
      <c r="X412" s="73">
        <f t="shared" si="69"/>
        <v>2319.1999999999998</v>
      </c>
      <c r="Y412" s="73">
        <f>Y413+Y416+Y419+Y422</f>
        <v>0</v>
      </c>
      <c r="Z412" s="73">
        <f t="shared" si="69"/>
        <v>2319.1999999999998</v>
      </c>
    </row>
    <row r="413" spans="2:26" ht="69" customHeight="1" x14ac:dyDescent="0.4">
      <c r="B413" s="12"/>
      <c r="C413" s="7"/>
      <c r="D413" s="39" t="s">
        <v>219</v>
      </c>
      <c r="E413" s="79" t="s">
        <v>131</v>
      </c>
      <c r="F413" s="79"/>
      <c r="G413" s="40"/>
      <c r="H413" s="74">
        <f t="shared" ref="H413:Y423" si="70">H414</f>
        <v>1000</v>
      </c>
      <c r="I413" s="74">
        <f t="shared" si="70"/>
        <v>0</v>
      </c>
      <c r="J413" s="74">
        <f t="shared" si="59"/>
        <v>1000</v>
      </c>
      <c r="K413" s="74">
        <f t="shared" si="70"/>
        <v>0</v>
      </c>
      <c r="L413" s="74">
        <f t="shared" si="65"/>
        <v>1000</v>
      </c>
      <c r="M413" s="74">
        <f t="shared" si="70"/>
        <v>0</v>
      </c>
      <c r="N413" s="74">
        <f t="shared" si="66"/>
        <v>1000</v>
      </c>
      <c r="O413" s="74">
        <f t="shared" si="70"/>
        <v>0</v>
      </c>
      <c r="P413" s="74">
        <f t="shared" si="67"/>
        <v>1000</v>
      </c>
      <c r="Q413" s="74">
        <f t="shared" si="70"/>
        <v>0</v>
      </c>
      <c r="R413" s="74">
        <f t="shared" si="68"/>
        <v>1000</v>
      </c>
      <c r="S413" s="74">
        <f t="shared" si="70"/>
        <v>300</v>
      </c>
      <c r="T413" s="74">
        <f t="shared" si="68"/>
        <v>1300</v>
      </c>
      <c r="U413" s="74">
        <f t="shared" si="70"/>
        <v>0</v>
      </c>
      <c r="V413" s="74">
        <f t="shared" si="69"/>
        <v>1300</v>
      </c>
      <c r="W413" s="74">
        <f t="shared" si="70"/>
        <v>0</v>
      </c>
      <c r="X413" s="74">
        <f t="shared" si="69"/>
        <v>1300</v>
      </c>
      <c r="Y413" s="74">
        <f t="shared" si="70"/>
        <v>0</v>
      </c>
      <c r="Z413" s="74">
        <f t="shared" si="69"/>
        <v>1300</v>
      </c>
    </row>
    <row r="414" spans="2:26" ht="46.5" customHeight="1" x14ac:dyDescent="0.4">
      <c r="B414" s="12"/>
      <c r="C414" s="7"/>
      <c r="D414" s="39" t="s">
        <v>132</v>
      </c>
      <c r="E414" s="79" t="s">
        <v>133</v>
      </c>
      <c r="F414" s="79"/>
      <c r="G414" s="40"/>
      <c r="H414" s="74">
        <f t="shared" si="70"/>
        <v>1000</v>
      </c>
      <c r="I414" s="74">
        <f t="shared" si="70"/>
        <v>0</v>
      </c>
      <c r="J414" s="74">
        <f t="shared" si="59"/>
        <v>1000</v>
      </c>
      <c r="K414" s="74">
        <f t="shared" si="70"/>
        <v>0</v>
      </c>
      <c r="L414" s="74">
        <f t="shared" si="65"/>
        <v>1000</v>
      </c>
      <c r="M414" s="74">
        <f t="shared" si="70"/>
        <v>0</v>
      </c>
      <c r="N414" s="74">
        <f t="shared" si="66"/>
        <v>1000</v>
      </c>
      <c r="O414" s="74">
        <f t="shared" si="70"/>
        <v>0</v>
      </c>
      <c r="P414" s="74">
        <f t="shared" si="67"/>
        <v>1000</v>
      </c>
      <c r="Q414" s="74">
        <f t="shared" si="70"/>
        <v>0</v>
      </c>
      <c r="R414" s="74">
        <f t="shared" si="68"/>
        <v>1000</v>
      </c>
      <c r="S414" s="74">
        <f t="shared" si="70"/>
        <v>300</v>
      </c>
      <c r="T414" s="74">
        <f t="shared" si="68"/>
        <v>1300</v>
      </c>
      <c r="U414" s="74">
        <f t="shared" si="70"/>
        <v>0</v>
      </c>
      <c r="V414" s="74">
        <f t="shared" si="69"/>
        <v>1300</v>
      </c>
      <c r="W414" s="74">
        <f t="shared" si="70"/>
        <v>0</v>
      </c>
      <c r="X414" s="74">
        <f t="shared" si="69"/>
        <v>1300</v>
      </c>
      <c r="Y414" s="74">
        <f t="shared" si="70"/>
        <v>0</v>
      </c>
      <c r="Z414" s="74">
        <f t="shared" si="69"/>
        <v>1300</v>
      </c>
    </row>
    <row r="415" spans="2:26" ht="42" x14ac:dyDescent="0.4">
      <c r="B415" s="12"/>
      <c r="C415" s="7"/>
      <c r="D415" s="39" t="s">
        <v>14</v>
      </c>
      <c r="E415" s="79" t="s">
        <v>133</v>
      </c>
      <c r="F415" s="79">
        <v>200</v>
      </c>
      <c r="G415" s="40">
        <v>4</v>
      </c>
      <c r="H415" s="74">
        <v>1000</v>
      </c>
      <c r="I415" s="74"/>
      <c r="J415" s="74">
        <f t="shared" si="59"/>
        <v>1000</v>
      </c>
      <c r="K415" s="74"/>
      <c r="L415" s="74">
        <f t="shared" si="65"/>
        <v>1000</v>
      </c>
      <c r="M415" s="74"/>
      <c r="N415" s="74">
        <f t="shared" si="66"/>
        <v>1000</v>
      </c>
      <c r="O415" s="74"/>
      <c r="P415" s="74">
        <f t="shared" si="67"/>
        <v>1000</v>
      </c>
      <c r="Q415" s="74"/>
      <c r="R415" s="74">
        <f t="shared" si="68"/>
        <v>1000</v>
      </c>
      <c r="S415" s="74">
        <v>300</v>
      </c>
      <c r="T415" s="74">
        <f t="shared" si="68"/>
        <v>1300</v>
      </c>
      <c r="U415" s="74"/>
      <c r="V415" s="74">
        <f t="shared" si="69"/>
        <v>1300</v>
      </c>
      <c r="W415" s="74"/>
      <c r="X415" s="74">
        <f t="shared" si="69"/>
        <v>1300</v>
      </c>
      <c r="Y415" s="74"/>
      <c r="Z415" s="74">
        <f t="shared" si="69"/>
        <v>1300</v>
      </c>
    </row>
    <row r="416" spans="2:26" s="49" customFormat="1" ht="42" x14ac:dyDescent="0.4">
      <c r="B416" s="50"/>
      <c r="C416" s="7"/>
      <c r="D416" s="21" t="s">
        <v>368</v>
      </c>
      <c r="E416" s="65" t="s">
        <v>364</v>
      </c>
      <c r="F416" s="65"/>
      <c r="G416" s="40"/>
      <c r="H416" s="74">
        <f t="shared" si="70"/>
        <v>299.2</v>
      </c>
      <c r="I416" s="74">
        <f t="shared" si="70"/>
        <v>0</v>
      </c>
      <c r="J416" s="74">
        <f t="shared" si="59"/>
        <v>299.2</v>
      </c>
      <c r="K416" s="74">
        <f t="shared" si="70"/>
        <v>0</v>
      </c>
      <c r="L416" s="74">
        <f t="shared" si="65"/>
        <v>299.2</v>
      </c>
      <c r="M416" s="74">
        <f t="shared" si="70"/>
        <v>0</v>
      </c>
      <c r="N416" s="74">
        <f t="shared" si="66"/>
        <v>299.2</v>
      </c>
      <c r="O416" s="74">
        <f t="shared" si="70"/>
        <v>0</v>
      </c>
      <c r="P416" s="74">
        <f t="shared" si="67"/>
        <v>299.2</v>
      </c>
      <c r="Q416" s="74">
        <f t="shared" si="70"/>
        <v>0</v>
      </c>
      <c r="R416" s="74">
        <f t="shared" si="68"/>
        <v>299.2</v>
      </c>
      <c r="S416" s="74">
        <f t="shared" si="70"/>
        <v>0</v>
      </c>
      <c r="T416" s="74">
        <f t="shared" si="68"/>
        <v>299.2</v>
      </c>
      <c r="U416" s="74">
        <f t="shared" si="70"/>
        <v>0</v>
      </c>
      <c r="V416" s="74">
        <f t="shared" si="69"/>
        <v>299.2</v>
      </c>
      <c r="W416" s="74">
        <f t="shared" si="70"/>
        <v>0</v>
      </c>
      <c r="X416" s="74">
        <f t="shared" si="69"/>
        <v>299.2</v>
      </c>
      <c r="Y416" s="74">
        <f t="shared" si="70"/>
        <v>0</v>
      </c>
      <c r="Z416" s="74">
        <f t="shared" si="69"/>
        <v>299.2</v>
      </c>
    </row>
    <row r="417" spans="2:26" s="49" customFormat="1" ht="35.4" customHeight="1" x14ac:dyDescent="0.4">
      <c r="B417" s="50"/>
      <c r="C417" s="7"/>
      <c r="D417" s="21" t="s">
        <v>132</v>
      </c>
      <c r="E417" s="65" t="s">
        <v>365</v>
      </c>
      <c r="F417" s="65"/>
      <c r="G417" s="40"/>
      <c r="H417" s="74">
        <f t="shared" si="70"/>
        <v>299.2</v>
      </c>
      <c r="I417" s="74">
        <f t="shared" si="70"/>
        <v>0</v>
      </c>
      <c r="J417" s="74">
        <f t="shared" si="59"/>
        <v>299.2</v>
      </c>
      <c r="K417" s="74">
        <f t="shared" si="70"/>
        <v>0</v>
      </c>
      <c r="L417" s="74">
        <f t="shared" si="65"/>
        <v>299.2</v>
      </c>
      <c r="M417" s="74">
        <f t="shared" si="70"/>
        <v>0</v>
      </c>
      <c r="N417" s="74">
        <f t="shared" si="66"/>
        <v>299.2</v>
      </c>
      <c r="O417" s="74">
        <f t="shared" si="70"/>
        <v>0</v>
      </c>
      <c r="P417" s="74">
        <f t="shared" si="67"/>
        <v>299.2</v>
      </c>
      <c r="Q417" s="74">
        <f t="shared" si="70"/>
        <v>0</v>
      </c>
      <c r="R417" s="74">
        <f t="shared" si="68"/>
        <v>299.2</v>
      </c>
      <c r="S417" s="74">
        <f t="shared" si="70"/>
        <v>0</v>
      </c>
      <c r="T417" s="74">
        <f t="shared" si="68"/>
        <v>299.2</v>
      </c>
      <c r="U417" s="74">
        <f t="shared" si="70"/>
        <v>0</v>
      </c>
      <c r="V417" s="74">
        <f t="shared" si="69"/>
        <v>299.2</v>
      </c>
      <c r="W417" s="74">
        <f t="shared" si="70"/>
        <v>0</v>
      </c>
      <c r="X417" s="74">
        <f t="shared" si="69"/>
        <v>299.2</v>
      </c>
      <c r="Y417" s="74">
        <f t="shared" si="70"/>
        <v>0</v>
      </c>
      <c r="Z417" s="74">
        <f t="shared" si="69"/>
        <v>299.2</v>
      </c>
    </row>
    <row r="418" spans="2:26" s="49" customFormat="1" ht="42" x14ac:dyDescent="0.4">
      <c r="B418" s="50"/>
      <c r="C418" s="7"/>
      <c r="D418" s="45" t="s">
        <v>14</v>
      </c>
      <c r="E418" s="65" t="s">
        <v>365</v>
      </c>
      <c r="F418" s="65" t="s">
        <v>283</v>
      </c>
      <c r="G418" s="40"/>
      <c r="H418" s="74">
        <v>299.2</v>
      </c>
      <c r="I418" s="74"/>
      <c r="J418" s="74">
        <f t="shared" si="59"/>
        <v>299.2</v>
      </c>
      <c r="K418" s="74"/>
      <c r="L418" s="74">
        <f t="shared" si="65"/>
        <v>299.2</v>
      </c>
      <c r="M418" s="74"/>
      <c r="N418" s="74">
        <f t="shared" si="66"/>
        <v>299.2</v>
      </c>
      <c r="O418" s="74"/>
      <c r="P418" s="74">
        <f t="shared" si="67"/>
        <v>299.2</v>
      </c>
      <c r="Q418" s="74"/>
      <c r="R418" s="74">
        <f t="shared" si="68"/>
        <v>299.2</v>
      </c>
      <c r="S418" s="74"/>
      <c r="T418" s="74">
        <f t="shared" si="68"/>
        <v>299.2</v>
      </c>
      <c r="U418" s="74"/>
      <c r="V418" s="74">
        <f t="shared" si="69"/>
        <v>299.2</v>
      </c>
      <c r="W418" s="74"/>
      <c r="X418" s="74">
        <f t="shared" si="69"/>
        <v>299.2</v>
      </c>
      <c r="Y418" s="74"/>
      <c r="Z418" s="74">
        <f t="shared" si="69"/>
        <v>299.2</v>
      </c>
    </row>
    <row r="419" spans="2:26" s="49" customFormat="1" ht="42" x14ac:dyDescent="0.4">
      <c r="B419" s="50"/>
      <c r="C419" s="7"/>
      <c r="D419" s="45" t="s">
        <v>369</v>
      </c>
      <c r="E419" s="65" t="s">
        <v>366</v>
      </c>
      <c r="F419" s="65"/>
      <c r="G419" s="40"/>
      <c r="H419" s="74">
        <f t="shared" si="70"/>
        <v>120</v>
      </c>
      <c r="I419" s="74">
        <f t="shared" si="70"/>
        <v>0</v>
      </c>
      <c r="J419" s="74">
        <f t="shared" si="59"/>
        <v>120</v>
      </c>
      <c r="K419" s="74">
        <f t="shared" si="70"/>
        <v>0</v>
      </c>
      <c r="L419" s="74">
        <f t="shared" si="65"/>
        <v>120</v>
      </c>
      <c r="M419" s="74">
        <f t="shared" si="70"/>
        <v>0</v>
      </c>
      <c r="N419" s="74">
        <f t="shared" si="66"/>
        <v>120</v>
      </c>
      <c r="O419" s="74">
        <f t="shared" si="70"/>
        <v>0</v>
      </c>
      <c r="P419" s="74">
        <f t="shared" si="67"/>
        <v>120</v>
      </c>
      <c r="Q419" s="74">
        <f t="shared" si="70"/>
        <v>0</v>
      </c>
      <c r="R419" s="74">
        <f t="shared" si="68"/>
        <v>120</v>
      </c>
      <c r="S419" s="74">
        <f t="shared" si="70"/>
        <v>-120</v>
      </c>
      <c r="T419" s="74">
        <f t="shared" si="68"/>
        <v>0</v>
      </c>
      <c r="U419" s="74">
        <f t="shared" si="70"/>
        <v>0</v>
      </c>
      <c r="V419" s="74">
        <f t="shared" si="69"/>
        <v>0</v>
      </c>
      <c r="W419" s="74">
        <f t="shared" si="70"/>
        <v>0</v>
      </c>
      <c r="X419" s="74">
        <f t="shared" si="69"/>
        <v>0</v>
      </c>
      <c r="Y419" s="74">
        <f t="shared" si="70"/>
        <v>0</v>
      </c>
      <c r="Z419" s="74">
        <f t="shared" si="69"/>
        <v>0</v>
      </c>
    </row>
    <row r="420" spans="2:26" s="49" customFormat="1" ht="21" x14ac:dyDescent="0.4">
      <c r="B420" s="50"/>
      <c r="C420" s="7"/>
      <c r="D420" s="21" t="s">
        <v>132</v>
      </c>
      <c r="E420" s="65" t="s">
        <v>367</v>
      </c>
      <c r="F420" s="65"/>
      <c r="G420" s="40"/>
      <c r="H420" s="74">
        <f t="shared" si="70"/>
        <v>120</v>
      </c>
      <c r="I420" s="74">
        <f t="shared" si="70"/>
        <v>0</v>
      </c>
      <c r="J420" s="74">
        <f t="shared" si="59"/>
        <v>120</v>
      </c>
      <c r="K420" s="74">
        <f t="shared" si="70"/>
        <v>0</v>
      </c>
      <c r="L420" s="74">
        <f t="shared" si="65"/>
        <v>120</v>
      </c>
      <c r="M420" s="74">
        <f t="shared" si="70"/>
        <v>0</v>
      </c>
      <c r="N420" s="74">
        <f t="shared" si="66"/>
        <v>120</v>
      </c>
      <c r="O420" s="74">
        <f t="shared" si="70"/>
        <v>0</v>
      </c>
      <c r="P420" s="74">
        <f t="shared" si="67"/>
        <v>120</v>
      </c>
      <c r="Q420" s="74">
        <f t="shared" si="70"/>
        <v>0</v>
      </c>
      <c r="R420" s="74">
        <f t="shared" si="68"/>
        <v>120</v>
      </c>
      <c r="S420" s="74">
        <f t="shared" si="70"/>
        <v>-120</v>
      </c>
      <c r="T420" s="74">
        <f t="shared" si="68"/>
        <v>0</v>
      </c>
      <c r="U420" s="74">
        <f t="shared" si="70"/>
        <v>0</v>
      </c>
      <c r="V420" s="74">
        <f t="shared" si="69"/>
        <v>0</v>
      </c>
      <c r="W420" s="74">
        <f t="shared" si="70"/>
        <v>0</v>
      </c>
      <c r="X420" s="74">
        <f t="shared" si="69"/>
        <v>0</v>
      </c>
      <c r="Y420" s="74">
        <f t="shared" si="70"/>
        <v>0</v>
      </c>
      <c r="Z420" s="74">
        <f t="shared" si="69"/>
        <v>0</v>
      </c>
    </row>
    <row r="421" spans="2:26" s="49" customFormat="1" ht="42" x14ac:dyDescent="0.4">
      <c r="B421" s="50"/>
      <c r="C421" s="7"/>
      <c r="D421" s="45" t="s">
        <v>14</v>
      </c>
      <c r="E421" s="65" t="s">
        <v>367</v>
      </c>
      <c r="F421" s="65" t="s">
        <v>283</v>
      </c>
      <c r="G421" s="40"/>
      <c r="H421" s="74">
        <v>120</v>
      </c>
      <c r="I421" s="74"/>
      <c r="J421" s="74">
        <f t="shared" si="59"/>
        <v>120</v>
      </c>
      <c r="K421" s="74"/>
      <c r="L421" s="74">
        <f t="shared" si="65"/>
        <v>120</v>
      </c>
      <c r="M421" s="74"/>
      <c r="N421" s="74">
        <f t="shared" si="66"/>
        <v>120</v>
      </c>
      <c r="O421" s="74"/>
      <c r="P421" s="74">
        <f t="shared" si="67"/>
        <v>120</v>
      </c>
      <c r="Q421" s="74"/>
      <c r="R421" s="74">
        <f t="shared" si="68"/>
        <v>120</v>
      </c>
      <c r="S421" s="74">
        <v>-120</v>
      </c>
      <c r="T421" s="74">
        <f t="shared" si="68"/>
        <v>0</v>
      </c>
      <c r="U421" s="74"/>
      <c r="V421" s="74">
        <f t="shared" si="69"/>
        <v>0</v>
      </c>
      <c r="W421" s="74"/>
      <c r="X421" s="74">
        <f t="shared" si="69"/>
        <v>0</v>
      </c>
      <c r="Y421" s="74"/>
      <c r="Z421" s="74">
        <f t="shared" si="69"/>
        <v>0</v>
      </c>
    </row>
    <row r="422" spans="2:26" s="49" customFormat="1" ht="42" x14ac:dyDescent="0.4">
      <c r="B422" s="50"/>
      <c r="C422" s="7"/>
      <c r="D422" s="45" t="s">
        <v>372</v>
      </c>
      <c r="E422" s="65" t="s">
        <v>370</v>
      </c>
      <c r="F422" s="65"/>
      <c r="G422" s="40"/>
      <c r="H422" s="74">
        <f t="shared" si="70"/>
        <v>500</v>
      </c>
      <c r="I422" s="74">
        <f t="shared" si="70"/>
        <v>0</v>
      </c>
      <c r="J422" s="74">
        <f t="shared" si="59"/>
        <v>500</v>
      </c>
      <c r="K422" s="74">
        <f t="shared" si="70"/>
        <v>0</v>
      </c>
      <c r="L422" s="74">
        <f t="shared" si="65"/>
        <v>500</v>
      </c>
      <c r="M422" s="74">
        <f t="shared" si="70"/>
        <v>0</v>
      </c>
      <c r="N422" s="74">
        <f t="shared" si="66"/>
        <v>500</v>
      </c>
      <c r="O422" s="74">
        <f t="shared" si="70"/>
        <v>0</v>
      </c>
      <c r="P422" s="74">
        <f t="shared" si="67"/>
        <v>500</v>
      </c>
      <c r="Q422" s="74">
        <f t="shared" si="70"/>
        <v>0</v>
      </c>
      <c r="R422" s="74">
        <f t="shared" si="68"/>
        <v>500</v>
      </c>
      <c r="S422" s="74">
        <f t="shared" si="70"/>
        <v>220</v>
      </c>
      <c r="T422" s="74">
        <f t="shared" si="68"/>
        <v>720</v>
      </c>
      <c r="U422" s="74">
        <f t="shared" si="70"/>
        <v>0</v>
      </c>
      <c r="V422" s="74">
        <f t="shared" si="69"/>
        <v>720</v>
      </c>
      <c r="W422" s="74">
        <f t="shared" si="70"/>
        <v>0</v>
      </c>
      <c r="X422" s="74">
        <f t="shared" si="69"/>
        <v>720</v>
      </c>
      <c r="Y422" s="74">
        <f t="shared" si="70"/>
        <v>0</v>
      </c>
      <c r="Z422" s="74">
        <f t="shared" si="69"/>
        <v>720</v>
      </c>
    </row>
    <row r="423" spans="2:26" s="49" customFormat="1" ht="21" x14ac:dyDescent="0.4">
      <c r="B423" s="50"/>
      <c r="C423" s="7"/>
      <c r="D423" s="21" t="s">
        <v>132</v>
      </c>
      <c r="E423" s="65" t="s">
        <v>371</v>
      </c>
      <c r="F423" s="65"/>
      <c r="G423" s="40"/>
      <c r="H423" s="74">
        <f t="shared" si="70"/>
        <v>500</v>
      </c>
      <c r="I423" s="74">
        <f t="shared" si="70"/>
        <v>0</v>
      </c>
      <c r="J423" s="74">
        <f t="shared" si="59"/>
        <v>500</v>
      </c>
      <c r="K423" s="74">
        <f t="shared" si="70"/>
        <v>0</v>
      </c>
      <c r="L423" s="74">
        <f t="shared" si="65"/>
        <v>500</v>
      </c>
      <c r="M423" s="74">
        <f t="shared" si="70"/>
        <v>0</v>
      </c>
      <c r="N423" s="74">
        <f t="shared" si="66"/>
        <v>500</v>
      </c>
      <c r="O423" s="74">
        <f t="shared" si="70"/>
        <v>0</v>
      </c>
      <c r="P423" s="74">
        <f t="shared" si="67"/>
        <v>500</v>
      </c>
      <c r="Q423" s="74">
        <f t="shared" si="70"/>
        <v>0</v>
      </c>
      <c r="R423" s="74">
        <f t="shared" si="68"/>
        <v>500</v>
      </c>
      <c r="S423" s="74">
        <f t="shared" si="70"/>
        <v>220</v>
      </c>
      <c r="T423" s="74">
        <f t="shared" si="68"/>
        <v>720</v>
      </c>
      <c r="U423" s="74">
        <f t="shared" si="70"/>
        <v>0</v>
      </c>
      <c r="V423" s="74">
        <f t="shared" si="69"/>
        <v>720</v>
      </c>
      <c r="W423" s="74">
        <f t="shared" si="70"/>
        <v>0</v>
      </c>
      <c r="X423" s="74">
        <f t="shared" si="69"/>
        <v>720</v>
      </c>
      <c r="Y423" s="74">
        <f t="shared" si="70"/>
        <v>0</v>
      </c>
      <c r="Z423" s="74">
        <f t="shared" si="69"/>
        <v>720</v>
      </c>
    </row>
    <row r="424" spans="2:26" s="49" customFormat="1" ht="42" x14ac:dyDescent="0.4">
      <c r="B424" s="50"/>
      <c r="C424" s="7"/>
      <c r="D424" s="45" t="s">
        <v>14</v>
      </c>
      <c r="E424" s="65" t="s">
        <v>371</v>
      </c>
      <c r="F424" s="65" t="s">
        <v>283</v>
      </c>
      <c r="G424" s="40"/>
      <c r="H424" s="74">
        <v>500</v>
      </c>
      <c r="I424" s="74"/>
      <c r="J424" s="74">
        <f t="shared" si="59"/>
        <v>500</v>
      </c>
      <c r="K424" s="74"/>
      <c r="L424" s="74">
        <f t="shared" si="65"/>
        <v>500</v>
      </c>
      <c r="M424" s="74"/>
      <c r="N424" s="74">
        <f t="shared" si="66"/>
        <v>500</v>
      </c>
      <c r="O424" s="74"/>
      <c r="P424" s="74">
        <f t="shared" si="67"/>
        <v>500</v>
      </c>
      <c r="Q424" s="74"/>
      <c r="R424" s="74">
        <f t="shared" si="68"/>
        <v>500</v>
      </c>
      <c r="S424" s="74">
        <v>220</v>
      </c>
      <c r="T424" s="74">
        <f t="shared" si="68"/>
        <v>720</v>
      </c>
      <c r="U424" s="74"/>
      <c r="V424" s="74">
        <f t="shared" si="69"/>
        <v>720</v>
      </c>
      <c r="W424" s="74"/>
      <c r="X424" s="74">
        <f t="shared" si="69"/>
        <v>720</v>
      </c>
      <c r="Y424" s="74"/>
      <c r="Z424" s="74">
        <f t="shared" si="69"/>
        <v>720</v>
      </c>
    </row>
    <row r="425" spans="2:26" ht="92.4" customHeight="1" x14ac:dyDescent="0.4">
      <c r="B425" s="12"/>
      <c r="C425" s="13">
        <v>16</v>
      </c>
      <c r="D425" s="9" t="s">
        <v>221</v>
      </c>
      <c r="E425" s="41" t="s">
        <v>134</v>
      </c>
      <c r="F425" s="41"/>
      <c r="G425" s="15"/>
      <c r="H425" s="73">
        <f>H426+H429+H432</f>
        <v>19096.000000000004</v>
      </c>
      <c r="I425" s="73">
        <f>I426+I429+I432</f>
        <v>-13.4</v>
      </c>
      <c r="J425" s="73">
        <f t="shared" si="59"/>
        <v>19082.600000000002</v>
      </c>
      <c r="K425" s="73">
        <f>K426+K429+K432</f>
        <v>0</v>
      </c>
      <c r="L425" s="73">
        <f t="shared" si="65"/>
        <v>19082.600000000002</v>
      </c>
      <c r="M425" s="73">
        <f>M426+M429+M432</f>
        <v>0</v>
      </c>
      <c r="N425" s="73">
        <f t="shared" si="66"/>
        <v>19082.600000000002</v>
      </c>
      <c r="O425" s="73">
        <f>O426+O429+O432</f>
        <v>0</v>
      </c>
      <c r="P425" s="73">
        <f t="shared" si="67"/>
        <v>19082.600000000002</v>
      </c>
      <c r="Q425" s="73">
        <f>Q426+Q429+Q432</f>
        <v>0</v>
      </c>
      <c r="R425" s="73">
        <f t="shared" si="68"/>
        <v>19082.600000000002</v>
      </c>
      <c r="S425" s="73">
        <f>S426+S429+S432</f>
        <v>1055.5999999999999</v>
      </c>
      <c r="T425" s="73">
        <f t="shared" si="68"/>
        <v>20138.2</v>
      </c>
      <c r="U425" s="73">
        <f>U426+U429+U432</f>
        <v>0</v>
      </c>
      <c r="V425" s="73">
        <f t="shared" si="69"/>
        <v>20138.2</v>
      </c>
      <c r="W425" s="73">
        <f>W426+W429+W432</f>
        <v>0</v>
      </c>
      <c r="X425" s="73">
        <f t="shared" si="69"/>
        <v>20138.2</v>
      </c>
      <c r="Y425" s="73">
        <f>Y426+Y429+Y432</f>
        <v>0</v>
      </c>
      <c r="Z425" s="73">
        <f t="shared" si="69"/>
        <v>20138.2</v>
      </c>
    </row>
    <row r="426" spans="2:26" ht="75.599999999999994" customHeight="1" x14ac:dyDescent="0.4">
      <c r="B426" s="12"/>
      <c r="C426" s="7"/>
      <c r="D426" s="39" t="s">
        <v>220</v>
      </c>
      <c r="E426" s="79" t="s">
        <v>135</v>
      </c>
      <c r="F426" s="79"/>
      <c r="G426" s="40"/>
      <c r="H426" s="74">
        <f t="shared" ref="H426:Y427" si="71">H427</f>
        <v>17654.400000000001</v>
      </c>
      <c r="I426" s="74">
        <f t="shared" si="71"/>
        <v>-13.4</v>
      </c>
      <c r="J426" s="74">
        <f t="shared" si="59"/>
        <v>17641</v>
      </c>
      <c r="K426" s="74">
        <f t="shared" si="71"/>
        <v>0</v>
      </c>
      <c r="L426" s="74">
        <f t="shared" si="65"/>
        <v>17641</v>
      </c>
      <c r="M426" s="74">
        <f t="shared" si="71"/>
        <v>0</v>
      </c>
      <c r="N426" s="74">
        <f t="shared" si="66"/>
        <v>17641</v>
      </c>
      <c r="O426" s="74">
        <f t="shared" si="71"/>
        <v>0</v>
      </c>
      <c r="P426" s="74">
        <f t="shared" si="67"/>
        <v>17641</v>
      </c>
      <c r="Q426" s="74">
        <f t="shared" si="71"/>
        <v>0</v>
      </c>
      <c r="R426" s="74">
        <f t="shared" si="68"/>
        <v>17641</v>
      </c>
      <c r="S426" s="74">
        <f t="shared" si="71"/>
        <v>0</v>
      </c>
      <c r="T426" s="74">
        <f t="shared" si="68"/>
        <v>17641</v>
      </c>
      <c r="U426" s="74">
        <f t="shared" si="71"/>
        <v>0</v>
      </c>
      <c r="V426" s="74">
        <f t="shared" si="69"/>
        <v>17641</v>
      </c>
      <c r="W426" s="74">
        <f t="shared" si="71"/>
        <v>0</v>
      </c>
      <c r="X426" s="74">
        <f t="shared" si="69"/>
        <v>17641</v>
      </c>
      <c r="Y426" s="74">
        <f t="shared" si="71"/>
        <v>0</v>
      </c>
      <c r="Z426" s="74">
        <f t="shared" si="69"/>
        <v>17641</v>
      </c>
    </row>
    <row r="427" spans="2:26" ht="84" customHeight="1" x14ac:dyDescent="0.4">
      <c r="B427" s="12"/>
      <c r="C427" s="7"/>
      <c r="D427" s="39" t="s">
        <v>297</v>
      </c>
      <c r="E427" s="79" t="s">
        <v>296</v>
      </c>
      <c r="F427" s="79"/>
      <c r="G427" s="40"/>
      <c r="H427" s="74">
        <f t="shared" si="71"/>
        <v>17654.400000000001</v>
      </c>
      <c r="I427" s="74">
        <f t="shared" si="71"/>
        <v>-13.4</v>
      </c>
      <c r="J427" s="74">
        <f t="shared" si="59"/>
        <v>17641</v>
      </c>
      <c r="K427" s="74">
        <f t="shared" si="71"/>
        <v>0</v>
      </c>
      <c r="L427" s="74">
        <f t="shared" si="65"/>
        <v>17641</v>
      </c>
      <c r="M427" s="74">
        <f t="shared" si="71"/>
        <v>0</v>
      </c>
      <c r="N427" s="74">
        <f t="shared" si="66"/>
        <v>17641</v>
      </c>
      <c r="O427" s="74">
        <f t="shared" si="71"/>
        <v>0</v>
      </c>
      <c r="P427" s="74">
        <f t="shared" si="67"/>
        <v>17641</v>
      </c>
      <c r="Q427" s="74">
        <f t="shared" si="71"/>
        <v>0</v>
      </c>
      <c r="R427" s="74">
        <f t="shared" si="68"/>
        <v>17641</v>
      </c>
      <c r="S427" s="74">
        <f t="shared" si="71"/>
        <v>0</v>
      </c>
      <c r="T427" s="74">
        <f t="shared" si="68"/>
        <v>17641</v>
      </c>
      <c r="U427" s="74">
        <f t="shared" si="71"/>
        <v>0</v>
      </c>
      <c r="V427" s="74">
        <f t="shared" si="69"/>
        <v>17641</v>
      </c>
      <c r="W427" s="74">
        <f t="shared" si="71"/>
        <v>0</v>
      </c>
      <c r="X427" s="74">
        <f t="shared" si="69"/>
        <v>17641</v>
      </c>
      <c r="Y427" s="74">
        <f t="shared" si="71"/>
        <v>0</v>
      </c>
      <c r="Z427" s="74">
        <f t="shared" si="69"/>
        <v>17641</v>
      </c>
    </row>
    <row r="428" spans="2:26" ht="21" x14ac:dyDescent="0.4">
      <c r="B428" s="12"/>
      <c r="C428" s="7"/>
      <c r="D428" s="39" t="s">
        <v>18</v>
      </c>
      <c r="E428" s="79" t="s">
        <v>296</v>
      </c>
      <c r="F428" s="79">
        <v>800</v>
      </c>
      <c r="G428" s="40">
        <v>5</v>
      </c>
      <c r="H428" s="74">
        <v>17654.400000000001</v>
      </c>
      <c r="I428" s="74">
        <v>-13.4</v>
      </c>
      <c r="J428" s="74">
        <f t="shared" si="59"/>
        <v>17641</v>
      </c>
      <c r="K428" s="74"/>
      <c r="L428" s="74">
        <f t="shared" si="65"/>
        <v>17641</v>
      </c>
      <c r="M428" s="74"/>
      <c r="N428" s="74">
        <f t="shared" si="66"/>
        <v>17641</v>
      </c>
      <c r="O428" s="74"/>
      <c r="P428" s="74">
        <f t="shared" si="67"/>
        <v>17641</v>
      </c>
      <c r="Q428" s="74"/>
      <c r="R428" s="74">
        <f t="shared" si="68"/>
        <v>17641</v>
      </c>
      <c r="S428" s="74"/>
      <c r="T428" s="74">
        <f t="shared" si="68"/>
        <v>17641</v>
      </c>
      <c r="U428" s="74"/>
      <c r="V428" s="74">
        <f t="shared" si="69"/>
        <v>17641</v>
      </c>
      <c r="W428" s="74"/>
      <c r="X428" s="74">
        <f t="shared" si="69"/>
        <v>17641</v>
      </c>
      <c r="Y428" s="74"/>
      <c r="Z428" s="74">
        <f t="shared" si="69"/>
        <v>17641</v>
      </c>
    </row>
    <row r="429" spans="2:26" ht="94.5" customHeight="1" x14ac:dyDescent="0.4">
      <c r="B429" s="12"/>
      <c r="C429" s="7"/>
      <c r="D429" s="39" t="s">
        <v>298</v>
      </c>
      <c r="E429" s="79" t="s">
        <v>136</v>
      </c>
      <c r="F429" s="79"/>
      <c r="G429" s="40"/>
      <c r="H429" s="74">
        <f t="shared" ref="H429:Y430" si="72">H430</f>
        <v>923.7</v>
      </c>
      <c r="I429" s="74">
        <f t="shared" si="72"/>
        <v>0</v>
      </c>
      <c r="J429" s="74">
        <f t="shared" si="59"/>
        <v>923.7</v>
      </c>
      <c r="K429" s="74">
        <f t="shared" si="72"/>
        <v>0</v>
      </c>
      <c r="L429" s="74">
        <f t="shared" si="65"/>
        <v>923.7</v>
      </c>
      <c r="M429" s="74">
        <f t="shared" si="72"/>
        <v>0</v>
      </c>
      <c r="N429" s="74">
        <f t="shared" si="66"/>
        <v>923.7</v>
      </c>
      <c r="O429" s="74">
        <f t="shared" si="72"/>
        <v>0</v>
      </c>
      <c r="P429" s="74">
        <f t="shared" si="67"/>
        <v>923.7</v>
      </c>
      <c r="Q429" s="74">
        <f t="shared" si="72"/>
        <v>0</v>
      </c>
      <c r="R429" s="74">
        <f t="shared" si="68"/>
        <v>923.7</v>
      </c>
      <c r="S429" s="74">
        <f t="shared" si="72"/>
        <v>1055.5999999999999</v>
      </c>
      <c r="T429" s="74">
        <f t="shared" si="68"/>
        <v>1979.3</v>
      </c>
      <c r="U429" s="74">
        <f t="shared" si="72"/>
        <v>0</v>
      </c>
      <c r="V429" s="74">
        <f t="shared" si="69"/>
        <v>1979.3</v>
      </c>
      <c r="W429" s="74">
        <f t="shared" si="72"/>
        <v>0</v>
      </c>
      <c r="X429" s="74">
        <f t="shared" si="69"/>
        <v>1979.3</v>
      </c>
      <c r="Y429" s="74">
        <f t="shared" si="72"/>
        <v>0</v>
      </c>
      <c r="Z429" s="74">
        <f t="shared" si="69"/>
        <v>1979.3</v>
      </c>
    </row>
    <row r="430" spans="2:26" ht="151.94999999999999" customHeight="1" x14ac:dyDescent="0.4">
      <c r="B430" s="12"/>
      <c r="C430" s="7"/>
      <c r="D430" s="21" t="s">
        <v>565</v>
      </c>
      <c r="E430" s="79" t="s">
        <v>137</v>
      </c>
      <c r="F430" s="79"/>
      <c r="G430" s="40"/>
      <c r="H430" s="74">
        <f t="shared" si="72"/>
        <v>923.7</v>
      </c>
      <c r="I430" s="74">
        <f t="shared" si="72"/>
        <v>0</v>
      </c>
      <c r="J430" s="74">
        <f t="shared" si="59"/>
        <v>923.7</v>
      </c>
      <c r="K430" s="74">
        <f t="shared" si="72"/>
        <v>0</v>
      </c>
      <c r="L430" s="74">
        <f t="shared" si="65"/>
        <v>923.7</v>
      </c>
      <c r="M430" s="74">
        <f t="shared" si="72"/>
        <v>0</v>
      </c>
      <c r="N430" s="74">
        <f t="shared" si="66"/>
        <v>923.7</v>
      </c>
      <c r="O430" s="74">
        <f t="shared" si="72"/>
        <v>0</v>
      </c>
      <c r="P430" s="74">
        <f t="shared" si="67"/>
        <v>923.7</v>
      </c>
      <c r="Q430" s="74">
        <f t="shared" si="72"/>
        <v>0</v>
      </c>
      <c r="R430" s="74">
        <f t="shared" si="68"/>
        <v>923.7</v>
      </c>
      <c r="S430" s="74">
        <f t="shared" si="72"/>
        <v>1055.5999999999999</v>
      </c>
      <c r="T430" s="74">
        <f t="shared" si="68"/>
        <v>1979.3</v>
      </c>
      <c r="U430" s="74">
        <f t="shared" si="72"/>
        <v>0</v>
      </c>
      <c r="V430" s="74">
        <f t="shared" si="69"/>
        <v>1979.3</v>
      </c>
      <c r="W430" s="74">
        <f t="shared" si="72"/>
        <v>0</v>
      </c>
      <c r="X430" s="74">
        <f t="shared" si="69"/>
        <v>1979.3</v>
      </c>
      <c r="Y430" s="74">
        <f t="shared" si="72"/>
        <v>0</v>
      </c>
      <c r="Z430" s="74">
        <f t="shared" si="69"/>
        <v>1979.3</v>
      </c>
    </row>
    <row r="431" spans="2:26" ht="50.25" customHeight="1" x14ac:dyDescent="0.4">
      <c r="B431" s="12"/>
      <c r="C431" s="7"/>
      <c r="D431" s="39" t="s">
        <v>14</v>
      </c>
      <c r="E431" s="79" t="s">
        <v>137</v>
      </c>
      <c r="F431" s="79">
        <v>200</v>
      </c>
      <c r="G431" s="40">
        <v>5</v>
      </c>
      <c r="H431" s="74">
        <v>923.7</v>
      </c>
      <c r="I431" s="74"/>
      <c r="J431" s="74">
        <f t="shared" si="59"/>
        <v>923.7</v>
      </c>
      <c r="K431" s="74"/>
      <c r="L431" s="74">
        <f t="shared" si="65"/>
        <v>923.7</v>
      </c>
      <c r="M431" s="74"/>
      <c r="N431" s="74">
        <f t="shared" si="66"/>
        <v>923.7</v>
      </c>
      <c r="O431" s="74"/>
      <c r="P431" s="74">
        <f t="shared" si="67"/>
        <v>923.7</v>
      </c>
      <c r="Q431" s="74"/>
      <c r="R431" s="74">
        <f t="shared" si="68"/>
        <v>923.7</v>
      </c>
      <c r="S431" s="74">
        <v>1055.5999999999999</v>
      </c>
      <c r="T431" s="74">
        <f t="shared" si="68"/>
        <v>1979.3</v>
      </c>
      <c r="U431" s="74"/>
      <c r="V431" s="74">
        <f t="shared" si="69"/>
        <v>1979.3</v>
      </c>
      <c r="W431" s="74"/>
      <c r="X431" s="74">
        <f t="shared" si="69"/>
        <v>1979.3</v>
      </c>
      <c r="Y431" s="74"/>
      <c r="Z431" s="74">
        <f t="shared" si="69"/>
        <v>1979.3</v>
      </c>
    </row>
    <row r="432" spans="2:26" ht="60" customHeight="1" x14ac:dyDescent="0.4">
      <c r="B432" s="12"/>
      <c r="C432" s="7"/>
      <c r="D432" s="29" t="s">
        <v>293</v>
      </c>
      <c r="E432" s="79" t="s">
        <v>291</v>
      </c>
      <c r="F432" s="79"/>
      <c r="G432" s="40"/>
      <c r="H432" s="74">
        <f>H433</f>
        <v>517.9</v>
      </c>
      <c r="I432" s="74">
        <f>I433</f>
        <v>0</v>
      </c>
      <c r="J432" s="74">
        <f t="shared" si="59"/>
        <v>517.9</v>
      </c>
      <c r="K432" s="74">
        <f>K433</f>
        <v>0</v>
      </c>
      <c r="L432" s="74">
        <f t="shared" si="65"/>
        <v>517.9</v>
      </c>
      <c r="M432" s="74">
        <f>M433</f>
        <v>0</v>
      </c>
      <c r="N432" s="74">
        <f t="shared" si="66"/>
        <v>517.9</v>
      </c>
      <c r="O432" s="74">
        <f>O433</f>
        <v>0</v>
      </c>
      <c r="P432" s="74">
        <f t="shared" si="67"/>
        <v>517.9</v>
      </c>
      <c r="Q432" s="74">
        <f>Q433</f>
        <v>0</v>
      </c>
      <c r="R432" s="74">
        <f t="shared" si="68"/>
        <v>517.9</v>
      </c>
      <c r="S432" s="74">
        <f>S433</f>
        <v>0</v>
      </c>
      <c r="T432" s="74">
        <f t="shared" si="68"/>
        <v>517.9</v>
      </c>
      <c r="U432" s="74">
        <f>U433</f>
        <v>0</v>
      </c>
      <c r="V432" s="74">
        <f t="shared" si="69"/>
        <v>517.9</v>
      </c>
      <c r="W432" s="74">
        <f>W433</f>
        <v>0</v>
      </c>
      <c r="X432" s="74">
        <f t="shared" si="69"/>
        <v>517.9</v>
      </c>
      <c r="Y432" s="74">
        <f>Y433</f>
        <v>0</v>
      </c>
      <c r="Z432" s="74">
        <f t="shared" si="69"/>
        <v>517.9</v>
      </c>
    </row>
    <row r="433" spans="2:26" ht="48.75" customHeight="1" x14ac:dyDescent="0.4">
      <c r="B433" s="12"/>
      <c r="C433" s="7"/>
      <c r="D433" s="29" t="s">
        <v>294</v>
      </c>
      <c r="E433" s="79" t="s">
        <v>292</v>
      </c>
      <c r="F433" s="79"/>
      <c r="G433" s="40"/>
      <c r="H433" s="74">
        <f>H434</f>
        <v>517.9</v>
      </c>
      <c r="I433" s="74">
        <f>I434</f>
        <v>0</v>
      </c>
      <c r="J433" s="74">
        <f t="shared" si="59"/>
        <v>517.9</v>
      </c>
      <c r="K433" s="74">
        <f>K434</f>
        <v>0</v>
      </c>
      <c r="L433" s="74">
        <f t="shared" si="65"/>
        <v>517.9</v>
      </c>
      <c r="M433" s="74">
        <f>M434</f>
        <v>0</v>
      </c>
      <c r="N433" s="74">
        <f t="shared" si="66"/>
        <v>517.9</v>
      </c>
      <c r="O433" s="74">
        <f>O434</f>
        <v>0</v>
      </c>
      <c r="P433" s="74">
        <f t="shared" si="67"/>
        <v>517.9</v>
      </c>
      <c r="Q433" s="74">
        <f>Q434</f>
        <v>0</v>
      </c>
      <c r="R433" s="74">
        <f t="shared" si="68"/>
        <v>517.9</v>
      </c>
      <c r="S433" s="74">
        <f>S434</f>
        <v>0</v>
      </c>
      <c r="T433" s="74">
        <f t="shared" si="68"/>
        <v>517.9</v>
      </c>
      <c r="U433" s="74">
        <f>U434</f>
        <v>0</v>
      </c>
      <c r="V433" s="74">
        <f t="shared" si="69"/>
        <v>517.9</v>
      </c>
      <c r="W433" s="74">
        <f>W434</f>
        <v>0</v>
      </c>
      <c r="X433" s="74">
        <f t="shared" si="69"/>
        <v>517.9</v>
      </c>
      <c r="Y433" s="74">
        <f>Y434</f>
        <v>0</v>
      </c>
      <c r="Z433" s="74">
        <f t="shared" si="69"/>
        <v>517.9</v>
      </c>
    </row>
    <row r="434" spans="2:26" ht="39.75" customHeight="1" x14ac:dyDescent="0.4">
      <c r="B434" s="12"/>
      <c r="C434" s="7"/>
      <c r="D434" s="29" t="s">
        <v>15</v>
      </c>
      <c r="E434" s="79" t="s">
        <v>292</v>
      </c>
      <c r="F434" s="79">
        <v>300</v>
      </c>
      <c r="G434" s="40"/>
      <c r="H434" s="74">
        <v>517.9</v>
      </c>
      <c r="I434" s="74"/>
      <c r="J434" s="74">
        <f t="shared" si="59"/>
        <v>517.9</v>
      </c>
      <c r="K434" s="74"/>
      <c r="L434" s="74">
        <f t="shared" si="65"/>
        <v>517.9</v>
      </c>
      <c r="M434" s="74"/>
      <c r="N434" s="74">
        <f t="shared" si="66"/>
        <v>517.9</v>
      </c>
      <c r="O434" s="74"/>
      <c r="P434" s="74">
        <f t="shared" si="67"/>
        <v>517.9</v>
      </c>
      <c r="Q434" s="74"/>
      <c r="R434" s="74">
        <f t="shared" si="68"/>
        <v>517.9</v>
      </c>
      <c r="S434" s="74"/>
      <c r="T434" s="74">
        <f t="shared" si="68"/>
        <v>517.9</v>
      </c>
      <c r="U434" s="74"/>
      <c r="V434" s="74">
        <f t="shared" si="69"/>
        <v>517.9</v>
      </c>
      <c r="W434" s="74"/>
      <c r="X434" s="74">
        <f t="shared" si="69"/>
        <v>517.9</v>
      </c>
      <c r="Y434" s="74"/>
      <c r="Z434" s="74">
        <f t="shared" si="69"/>
        <v>517.9</v>
      </c>
    </row>
    <row r="435" spans="2:26" ht="61.95" customHeight="1" x14ac:dyDescent="0.4">
      <c r="B435" s="12"/>
      <c r="C435" s="13">
        <v>17</v>
      </c>
      <c r="D435" s="9" t="s">
        <v>222</v>
      </c>
      <c r="E435" s="41" t="s">
        <v>138</v>
      </c>
      <c r="F435" s="41"/>
      <c r="G435" s="9"/>
      <c r="H435" s="73">
        <f>H436+H448+H452+H455</f>
        <v>9744.5</v>
      </c>
      <c r="I435" s="73">
        <f>I436+I448+I452+I455</f>
        <v>9.9999999999909051E-2</v>
      </c>
      <c r="J435" s="73">
        <f t="shared" si="59"/>
        <v>9744.6</v>
      </c>
      <c r="K435" s="73">
        <f>K436+K448+K452+K455</f>
        <v>0</v>
      </c>
      <c r="L435" s="73">
        <f t="shared" si="65"/>
        <v>9744.6</v>
      </c>
      <c r="M435" s="73">
        <f>M436+M448+M452+M455</f>
        <v>0</v>
      </c>
      <c r="N435" s="73">
        <f t="shared" si="66"/>
        <v>9744.6</v>
      </c>
      <c r="O435" s="73">
        <f>O436+O448+O452+O455</f>
        <v>0</v>
      </c>
      <c r="P435" s="73">
        <f t="shared" si="67"/>
        <v>9744.6</v>
      </c>
      <c r="Q435" s="73">
        <f>Q436+Q448+Q452+Q455</f>
        <v>0</v>
      </c>
      <c r="R435" s="73">
        <f t="shared" si="68"/>
        <v>9744.6</v>
      </c>
      <c r="S435" s="73">
        <f>S436+S448+S452+S455</f>
        <v>190.1</v>
      </c>
      <c r="T435" s="73">
        <f t="shared" si="68"/>
        <v>9934.7000000000007</v>
      </c>
      <c r="U435" s="73">
        <f>U436+U448+U452+U455</f>
        <v>0</v>
      </c>
      <c r="V435" s="73">
        <f t="shared" si="69"/>
        <v>9934.7000000000007</v>
      </c>
      <c r="W435" s="73">
        <f>W436+W448+W452+W455</f>
        <v>118.3</v>
      </c>
      <c r="X435" s="73">
        <f t="shared" si="69"/>
        <v>10053</v>
      </c>
      <c r="Y435" s="73">
        <f>Y436+Y448+Y452+Y455</f>
        <v>0</v>
      </c>
      <c r="Z435" s="73">
        <f t="shared" si="69"/>
        <v>10053</v>
      </c>
    </row>
    <row r="436" spans="2:26" ht="98.4" customHeight="1" x14ac:dyDescent="0.4">
      <c r="B436" s="12"/>
      <c r="C436" s="7"/>
      <c r="D436" s="39" t="s">
        <v>227</v>
      </c>
      <c r="E436" s="79" t="s">
        <v>139</v>
      </c>
      <c r="F436" s="79"/>
      <c r="G436" s="39"/>
      <c r="H436" s="74">
        <f>H437+H443</f>
        <v>2916.3</v>
      </c>
      <c r="I436" s="74">
        <f>I437+I439+I441+I443</f>
        <v>9.9999999999909051E-2</v>
      </c>
      <c r="J436" s="74">
        <f t="shared" si="59"/>
        <v>2916.4</v>
      </c>
      <c r="K436" s="74">
        <f>K437+K439+K441+K443</f>
        <v>0</v>
      </c>
      <c r="L436" s="74">
        <f t="shared" si="65"/>
        <v>2916.4</v>
      </c>
      <c r="M436" s="74">
        <f>M437+M439+M441+M443</f>
        <v>0</v>
      </c>
      <c r="N436" s="74">
        <f t="shared" si="66"/>
        <v>2916.4</v>
      </c>
      <c r="O436" s="74">
        <f>O437+O439+O441+O443</f>
        <v>0</v>
      </c>
      <c r="P436" s="74">
        <f t="shared" si="67"/>
        <v>2916.4</v>
      </c>
      <c r="Q436" s="74">
        <f>Q437+Q439+Q441+Q443</f>
        <v>0</v>
      </c>
      <c r="R436" s="74">
        <f t="shared" si="68"/>
        <v>2916.4</v>
      </c>
      <c r="S436" s="74">
        <f>S437+S439+S441+S443</f>
        <v>190.1</v>
      </c>
      <c r="T436" s="74">
        <f t="shared" si="68"/>
        <v>3106.5</v>
      </c>
      <c r="U436" s="74">
        <f>U437+U439+U441+U443</f>
        <v>0</v>
      </c>
      <c r="V436" s="74">
        <f t="shared" si="69"/>
        <v>3106.5</v>
      </c>
      <c r="W436" s="74">
        <f>W437+W439+W441+W443</f>
        <v>0</v>
      </c>
      <c r="X436" s="74">
        <f t="shared" si="69"/>
        <v>3106.5</v>
      </c>
      <c r="Y436" s="74">
        <f>Y437+Y439+Y441+Y443</f>
        <v>0</v>
      </c>
      <c r="Z436" s="74">
        <f t="shared" si="69"/>
        <v>3106.5</v>
      </c>
    </row>
    <row r="437" spans="2:26" ht="103.5" customHeight="1" x14ac:dyDescent="0.4">
      <c r="B437" s="12"/>
      <c r="C437" s="7"/>
      <c r="D437" s="39" t="s">
        <v>140</v>
      </c>
      <c r="E437" s="79" t="s">
        <v>141</v>
      </c>
      <c r="F437" s="79"/>
      <c r="G437" s="39"/>
      <c r="H437" s="74">
        <f t="shared" ref="H437:Y441" si="73">H438</f>
        <v>758.9</v>
      </c>
      <c r="I437" s="74">
        <f t="shared" si="73"/>
        <v>0</v>
      </c>
      <c r="J437" s="74">
        <f t="shared" si="59"/>
        <v>758.9</v>
      </c>
      <c r="K437" s="74">
        <f t="shared" si="73"/>
        <v>0</v>
      </c>
      <c r="L437" s="74">
        <f t="shared" si="65"/>
        <v>758.9</v>
      </c>
      <c r="M437" s="74">
        <f t="shared" si="73"/>
        <v>0</v>
      </c>
      <c r="N437" s="74">
        <f t="shared" si="66"/>
        <v>758.9</v>
      </c>
      <c r="O437" s="74">
        <f t="shared" si="73"/>
        <v>0</v>
      </c>
      <c r="P437" s="74">
        <f t="shared" si="67"/>
        <v>758.9</v>
      </c>
      <c r="Q437" s="74">
        <f t="shared" si="73"/>
        <v>0</v>
      </c>
      <c r="R437" s="74">
        <f t="shared" si="68"/>
        <v>758.9</v>
      </c>
      <c r="S437" s="74">
        <f t="shared" si="73"/>
        <v>190.1</v>
      </c>
      <c r="T437" s="74">
        <f t="shared" si="68"/>
        <v>949</v>
      </c>
      <c r="U437" s="74">
        <f t="shared" si="73"/>
        <v>0</v>
      </c>
      <c r="V437" s="74">
        <f t="shared" si="69"/>
        <v>949</v>
      </c>
      <c r="W437" s="74">
        <f t="shared" si="73"/>
        <v>0</v>
      </c>
      <c r="X437" s="74">
        <f t="shared" si="69"/>
        <v>949</v>
      </c>
      <c r="Y437" s="74">
        <f t="shared" si="73"/>
        <v>0</v>
      </c>
      <c r="Z437" s="74">
        <f t="shared" si="69"/>
        <v>949</v>
      </c>
    </row>
    <row r="438" spans="2:26" ht="42" x14ac:dyDescent="0.4">
      <c r="B438" s="12"/>
      <c r="C438" s="7"/>
      <c r="D438" s="39" t="s">
        <v>14</v>
      </c>
      <c r="E438" s="79" t="s">
        <v>141</v>
      </c>
      <c r="F438" s="79">
        <v>200</v>
      </c>
      <c r="G438" s="39">
        <v>13</v>
      </c>
      <c r="H438" s="74">
        <v>758.9</v>
      </c>
      <c r="I438" s="74"/>
      <c r="J438" s="74">
        <f t="shared" si="59"/>
        <v>758.9</v>
      </c>
      <c r="K438" s="74"/>
      <c r="L438" s="74">
        <f t="shared" si="65"/>
        <v>758.9</v>
      </c>
      <c r="M438" s="74"/>
      <c r="N438" s="74">
        <f t="shared" si="66"/>
        <v>758.9</v>
      </c>
      <c r="O438" s="74"/>
      <c r="P438" s="74">
        <f t="shared" si="67"/>
        <v>758.9</v>
      </c>
      <c r="Q438" s="74"/>
      <c r="R438" s="74">
        <f t="shared" si="68"/>
        <v>758.9</v>
      </c>
      <c r="S438" s="74">
        <v>190.1</v>
      </c>
      <c r="T438" s="74">
        <f t="shared" si="68"/>
        <v>949</v>
      </c>
      <c r="U438" s="74"/>
      <c r="V438" s="74">
        <f t="shared" si="69"/>
        <v>949</v>
      </c>
      <c r="W438" s="74"/>
      <c r="X438" s="74">
        <f t="shared" si="69"/>
        <v>949</v>
      </c>
      <c r="Y438" s="74"/>
      <c r="Z438" s="74">
        <f t="shared" si="69"/>
        <v>949</v>
      </c>
    </row>
    <row r="439" spans="2:26" s="49" customFormat="1" ht="21" x14ac:dyDescent="0.4">
      <c r="B439" s="50"/>
      <c r="C439" s="7"/>
      <c r="D439" s="102" t="s">
        <v>481</v>
      </c>
      <c r="E439" s="103" t="s">
        <v>482</v>
      </c>
      <c r="F439" s="105"/>
      <c r="G439" s="39"/>
      <c r="H439" s="74">
        <f t="shared" si="73"/>
        <v>0</v>
      </c>
      <c r="I439" s="74">
        <f t="shared" si="73"/>
        <v>1877</v>
      </c>
      <c r="J439" s="74">
        <f t="shared" ref="J439" si="74">H439+I439</f>
        <v>1877</v>
      </c>
      <c r="K439" s="74">
        <f t="shared" si="73"/>
        <v>0</v>
      </c>
      <c r="L439" s="74">
        <f t="shared" si="65"/>
        <v>1877</v>
      </c>
      <c r="M439" s="74">
        <f t="shared" si="73"/>
        <v>0</v>
      </c>
      <c r="N439" s="74">
        <f t="shared" si="66"/>
        <v>1877</v>
      </c>
      <c r="O439" s="74">
        <f t="shared" si="73"/>
        <v>0</v>
      </c>
      <c r="P439" s="74">
        <f t="shared" si="67"/>
        <v>1877</v>
      </c>
      <c r="Q439" s="74">
        <f t="shared" si="73"/>
        <v>0</v>
      </c>
      <c r="R439" s="74">
        <f t="shared" si="68"/>
        <v>1877</v>
      </c>
      <c r="S439" s="74">
        <f t="shared" si="73"/>
        <v>0</v>
      </c>
      <c r="T439" s="74">
        <f t="shared" si="68"/>
        <v>1877</v>
      </c>
      <c r="U439" s="74">
        <f t="shared" si="73"/>
        <v>0</v>
      </c>
      <c r="V439" s="74">
        <f t="shared" si="69"/>
        <v>1877</v>
      </c>
      <c r="W439" s="74">
        <f t="shared" si="73"/>
        <v>0</v>
      </c>
      <c r="X439" s="74">
        <f t="shared" si="69"/>
        <v>1877</v>
      </c>
      <c r="Y439" s="74">
        <f t="shared" si="73"/>
        <v>0</v>
      </c>
      <c r="Z439" s="74">
        <f t="shared" si="69"/>
        <v>1877</v>
      </c>
    </row>
    <row r="440" spans="2:26" s="49" customFormat="1" ht="38.4" x14ac:dyDescent="0.4">
      <c r="B440" s="50"/>
      <c r="C440" s="7"/>
      <c r="D440" s="104" t="s">
        <v>14</v>
      </c>
      <c r="E440" s="103" t="s">
        <v>482</v>
      </c>
      <c r="F440" s="105" t="s">
        <v>283</v>
      </c>
      <c r="G440" s="39"/>
      <c r="H440" s="74"/>
      <c r="I440" s="74">
        <v>1877</v>
      </c>
      <c r="J440" s="74">
        <f t="shared" si="59"/>
        <v>1877</v>
      </c>
      <c r="K440" s="74"/>
      <c r="L440" s="74">
        <f t="shared" si="65"/>
        <v>1877</v>
      </c>
      <c r="M440" s="74"/>
      <c r="N440" s="74">
        <f t="shared" si="66"/>
        <v>1877</v>
      </c>
      <c r="O440" s="74"/>
      <c r="P440" s="74">
        <f t="shared" si="67"/>
        <v>1877</v>
      </c>
      <c r="Q440" s="74"/>
      <c r="R440" s="74">
        <f t="shared" si="68"/>
        <v>1877</v>
      </c>
      <c r="S440" s="74"/>
      <c r="T440" s="74">
        <f t="shared" si="68"/>
        <v>1877</v>
      </c>
      <c r="U440" s="74"/>
      <c r="V440" s="74">
        <f t="shared" si="69"/>
        <v>1877</v>
      </c>
      <c r="W440" s="74"/>
      <c r="X440" s="74">
        <f t="shared" si="69"/>
        <v>1877</v>
      </c>
      <c r="Y440" s="74"/>
      <c r="Z440" s="74">
        <f t="shared" si="69"/>
        <v>1877</v>
      </c>
    </row>
    <row r="441" spans="2:26" s="49" customFormat="1" ht="21" x14ac:dyDescent="0.4">
      <c r="B441" s="50"/>
      <c r="C441" s="7"/>
      <c r="D441" s="102" t="s">
        <v>430</v>
      </c>
      <c r="E441" s="103" t="s">
        <v>482</v>
      </c>
      <c r="F441" s="105"/>
      <c r="G441" s="39"/>
      <c r="H441" s="74">
        <f t="shared" si="73"/>
        <v>0</v>
      </c>
      <c r="I441" s="74">
        <f t="shared" si="73"/>
        <v>280.5</v>
      </c>
      <c r="J441" s="74">
        <f t="shared" ref="J441" si="75">H441+I441</f>
        <v>280.5</v>
      </c>
      <c r="K441" s="74">
        <f t="shared" si="73"/>
        <v>0</v>
      </c>
      <c r="L441" s="74">
        <f t="shared" si="65"/>
        <v>280.5</v>
      </c>
      <c r="M441" s="74">
        <f t="shared" si="73"/>
        <v>0</v>
      </c>
      <c r="N441" s="74">
        <f t="shared" si="66"/>
        <v>280.5</v>
      </c>
      <c r="O441" s="74">
        <f t="shared" si="73"/>
        <v>0</v>
      </c>
      <c r="P441" s="74">
        <f t="shared" si="67"/>
        <v>280.5</v>
      </c>
      <c r="Q441" s="74">
        <f t="shared" si="73"/>
        <v>0</v>
      </c>
      <c r="R441" s="74">
        <f t="shared" si="68"/>
        <v>280.5</v>
      </c>
      <c r="S441" s="74">
        <f t="shared" si="73"/>
        <v>0</v>
      </c>
      <c r="T441" s="74">
        <f t="shared" si="68"/>
        <v>280.5</v>
      </c>
      <c r="U441" s="74">
        <f t="shared" si="73"/>
        <v>0</v>
      </c>
      <c r="V441" s="74">
        <f t="shared" si="69"/>
        <v>280.5</v>
      </c>
      <c r="W441" s="74">
        <f t="shared" si="73"/>
        <v>0</v>
      </c>
      <c r="X441" s="74">
        <f t="shared" si="69"/>
        <v>280.5</v>
      </c>
      <c r="Y441" s="74">
        <f t="shared" si="73"/>
        <v>0</v>
      </c>
      <c r="Z441" s="74">
        <f t="shared" si="69"/>
        <v>280.5</v>
      </c>
    </row>
    <row r="442" spans="2:26" s="49" customFormat="1" ht="38.4" x14ac:dyDescent="0.4">
      <c r="B442" s="50"/>
      <c r="C442" s="7"/>
      <c r="D442" s="104" t="s">
        <v>14</v>
      </c>
      <c r="E442" s="103" t="s">
        <v>482</v>
      </c>
      <c r="F442" s="105" t="s">
        <v>283</v>
      </c>
      <c r="G442" s="39"/>
      <c r="H442" s="74"/>
      <c r="I442" s="74">
        <v>280.5</v>
      </c>
      <c r="J442" s="74">
        <f t="shared" si="59"/>
        <v>280.5</v>
      </c>
      <c r="K442" s="74"/>
      <c r="L442" s="74">
        <f t="shared" si="65"/>
        <v>280.5</v>
      </c>
      <c r="M442" s="74"/>
      <c r="N442" s="74">
        <f t="shared" si="66"/>
        <v>280.5</v>
      </c>
      <c r="O442" s="74"/>
      <c r="P442" s="74">
        <f t="shared" si="67"/>
        <v>280.5</v>
      </c>
      <c r="Q442" s="74"/>
      <c r="R442" s="74">
        <f t="shared" si="68"/>
        <v>280.5</v>
      </c>
      <c r="S442" s="74"/>
      <c r="T442" s="74">
        <f t="shared" si="68"/>
        <v>280.5</v>
      </c>
      <c r="U442" s="74"/>
      <c r="V442" s="74">
        <f t="shared" si="69"/>
        <v>280.5</v>
      </c>
      <c r="W442" s="74"/>
      <c r="X442" s="74">
        <f t="shared" si="69"/>
        <v>280.5</v>
      </c>
      <c r="Y442" s="74"/>
      <c r="Z442" s="74">
        <f t="shared" si="69"/>
        <v>280.5</v>
      </c>
    </row>
    <row r="443" spans="2:26" s="49" customFormat="1" ht="42" x14ac:dyDescent="0.4">
      <c r="B443" s="50"/>
      <c r="C443" s="7"/>
      <c r="D443" s="16" t="s">
        <v>428</v>
      </c>
      <c r="E443" s="65" t="s">
        <v>431</v>
      </c>
      <c r="F443" s="64"/>
      <c r="G443" s="39"/>
      <c r="H443" s="74">
        <f>H444+H446</f>
        <v>2157.4</v>
      </c>
      <c r="I443" s="74">
        <f>I444+I446</f>
        <v>-2157.4</v>
      </c>
      <c r="J443" s="74">
        <f t="shared" si="59"/>
        <v>0</v>
      </c>
      <c r="K443" s="74">
        <f>K444+K446</f>
        <v>0</v>
      </c>
      <c r="L443" s="74">
        <f t="shared" si="65"/>
        <v>0</v>
      </c>
      <c r="M443" s="74">
        <f>M444+M446</f>
        <v>0</v>
      </c>
      <c r="N443" s="74">
        <f t="shared" si="66"/>
        <v>0</v>
      </c>
      <c r="O443" s="74">
        <f>O444+O446</f>
        <v>0</v>
      </c>
      <c r="P443" s="74">
        <f t="shared" si="67"/>
        <v>0</v>
      </c>
      <c r="Q443" s="74">
        <f>Q444+Q446</f>
        <v>0</v>
      </c>
      <c r="R443" s="74">
        <f t="shared" si="68"/>
        <v>0</v>
      </c>
      <c r="S443" s="74">
        <f>S444+S446</f>
        <v>0</v>
      </c>
      <c r="T443" s="74">
        <f t="shared" si="68"/>
        <v>0</v>
      </c>
      <c r="U443" s="74">
        <f>U444+U446</f>
        <v>0</v>
      </c>
      <c r="V443" s="74">
        <f t="shared" si="69"/>
        <v>0</v>
      </c>
      <c r="W443" s="74">
        <f>W444+W446</f>
        <v>0</v>
      </c>
      <c r="X443" s="74">
        <f t="shared" si="69"/>
        <v>0</v>
      </c>
      <c r="Y443" s="74">
        <f>Y444+Y446</f>
        <v>0</v>
      </c>
      <c r="Z443" s="74">
        <f t="shared" si="69"/>
        <v>0</v>
      </c>
    </row>
    <row r="444" spans="2:26" s="49" customFormat="1" ht="21" x14ac:dyDescent="0.4">
      <c r="B444" s="50"/>
      <c r="C444" s="7"/>
      <c r="D444" s="16" t="s">
        <v>429</v>
      </c>
      <c r="E444" s="65" t="s">
        <v>432</v>
      </c>
      <c r="F444" s="64"/>
      <c r="G444" s="39"/>
      <c r="H444" s="74">
        <f t="shared" ref="H444:Y444" si="76">H445</f>
        <v>2022.1</v>
      </c>
      <c r="I444" s="74">
        <f t="shared" si="76"/>
        <v>-2022.1</v>
      </c>
      <c r="J444" s="74">
        <f t="shared" si="59"/>
        <v>0</v>
      </c>
      <c r="K444" s="74">
        <f t="shared" si="76"/>
        <v>0</v>
      </c>
      <c r="L444" s="74">
        <f t="shared" si="65"/>
        <v>0</v>
      </c>
      <c r="M444" s="74">
        <f t="shared" si="76"/>
        <v>0</v>
      </c>
      <c r="N444" s="74">
        <f t="shared" si="66"/>
        <v>0</v>
      </c>
      <c r="O444" s="74">
        <f t="shared" si="76"/>
        <v>0</v>
      </c>
      <c r="P444" s="74">
        <f t="shared" si="67"/>
        <v>0</v>
      </c>
      <c r="Q444" s="74">
        <f t="shared" si="76"/>
        <v>0</v>
      </c>
      <c r="R444" s="74">
        <f t="shared" si="68"/>
        <v>0</v>
      </c>
      <c r="S444" s="74">
        <f t="shared" si="76"/>
        <v>0</v>
      </c>
      <c r="T444" s="74">
        <f t="shared" si="68"/>
        <v>0</v>
      </c>
      <c r="U444" s="74">
        <f t="shared" si="76"/>
        <v>0</v>
      </c>
      <c r="V444" s="74">
        <f t="shared" si="69"/>
        <v>0</v>
      </c>
      <c r="W444" s="74">
        <f t="shared" si="76"/>
        <v>0</v>
      </c>
      <c r="X444" s="74">
        <f t="shared" si="69"/>
        <v>0</v>
      </c>
      <c r="Y444" s="74">
        <f t="shared" si="76"/>
        <v>0</v>
      </c>
      <c r="Z444" s="74">
        <f t="shared" si="69"/>
        <v>0</v>
      </c>
    </row>
    <row r="445" spans="2:26" s="49" customFormat="1" ht="42" x14ac:dyDescent="0.4">
      <c r="B445" s="50"/>
      <c r="C445" s="7"/>
      <c r="D445" s="16" t="s">
        <v>14</v>
      </c>
      <c r="E445" s="65" t="s">
        <v>432</v>
      </c>
      <c r="F445" s="64" t="s">
        <v>283</v>
      </c>
      <c r="G445" s="39"/>
      <c r="H445" s="74">
        <v>2022.1</v>
      </c>
      <c r="I445" s="74">
        <v>-2022.1</v>
      </c>
      <c r="J445" s="74">
        <f t="shared" si="59"/>
        <v>0</v>
      </c>
      <c r="K445" s="74"/>
      <c r="L445" s="74">
        <f t="shared" si="65"/>
        <v>0</v>
      </c>
      <c r="M445" s="74"/>
      <c r="N445" s="74">
        <f t="shared" si="66"/>
        <v>0</v>
      </c>
      <c r="O445" s="74"/>
      <c r="P445" s="74">
        <f t="shared" si="67"/>
        <v>0</v>
      </c>
      <c r="Q445" s="74"/>
      <c r="R445" s="74">
        <f t="shared" si="68"/>
        <v>0</v>
      </c>
      <c r="S445" s="74"/>
      <c r="T445" s="74">
        <f t="shared" si="68"/>
        <v>0</v>
      </c>
      <c r="U445" s="74"/>
      <c r="V445" s="74">
        <f t="shared" si="69"/>
        <v>0</v>
      </c>
      <c r="W445" s="74"/>
      <c r="X445" s="74">
        <f t="shared" si="69"/>
        <v>0</v>
      </c>
      <c r="Y445" s="74"/>
      <c r="Z445" s="74">
        <f t="shared" si="69"/>
        <v>0</v>
      </c>
    </row>
    <row r="446" spans="2:26" s="49" customFormat="1" ht="21" x14ac:dyDescent="0.4">
      <c r="B446" s="50"/>
      <c r="C446" s="7"/>
      <c r="D446" s="16" t="s">
        <v>430</v>
      </c>
      <c r="E446" s="65" t="s">
        <v>432</v>
      </c>
      <c r="F446" s="64"/>
      <c r="G446" s="39"/>
      <c r="H446" s="74">
        <f t="shared" ref="H446:Y446" si="77">H447</f>
        <v>135.30000000000001</v>
      </c>
      <c r="I446" s="74">
        <f t="shared" si="77"/>
        <v>-135.30000000000001</v>
      </c>
      <c r="J446" s="74">
        <f t="shared" si="59"/>
        <v>0</v>
      </c>
      <c r="K446" s="74">
        <f t="shared" si="77"/>
        <v>0</v>
      </c>
      <c r="L446" s="74">
        <f t="shared" si="65"/>
        <v>0</v>
      </c>
      <c r="M446" s="74">
        <f t="shared" si="77"/>
        <v>0</v>
      </c>
      <c r="N446" s="74">
        <f t="shared" si="66"/>
        <v>0</v>
      </c>
      <c r="O446" s="74">
        <f t="shared" si="77"/>
        <v>0</v>
      </c>
      <c r="P446" s="74">
        <f t="shared" si="67"/>
        <v>0</v>
      </c>
      <c r="Q446" s="74">
        <f t="shared" si="77"/>
        <v>0</v>
      </c>
      <c r="R446" s="74">
        <f t="shared" si="68"/>
        <v>0</v>
      </c>
      <c r="S446" s="74">
        <f t="shared" si="77"/>
        <v>0</v>
      </c>
      <c r="T446" s="74">
        <f t="shared" si="68"/>
        <v>0</v>
      </c>
      <c r="U446" s="74">
        <f t="shared" si="77"/>
        <v>0</v>
      </c>
      <c r="V446" s="74">
        <f t="shared" si="69"/>
        <v>0</v>
      </c>
      <c r="W446" s="74">
        <f t="shared" si="77"/>
        <v>0</v>
      </c>
      <c r="X446" s="74">
        <f t="shared" si="69"/>
        <v>0</v>
      </c>
      <c r="Y446" s="74">
        <f t="shared" si="77"/>
        <v>0</v>
      </c>
      <c r="Z446" s="74">
        <f t="shared" si="69"/>
        <v>0</v>
      </c>
    </row>
    <row r="447" spans="2:26" s="49" customFormat="1" ht="42" x14ac:dyDescent="0.4">
      <c r="B447" s="50"/>
      <c r="C447" s="7"/>
      <c r="D447" s="16" t="s">
        <v>14</v>
      </c>
      <c r="E447" s="65" t="s">
        <v>432</v>
      </c>
      <c r="F447" s="64" t="s">
        <v>283</v>
      </c>
      <c r="G447" s="39"/>
      <c r="H447" s="74">
        <v>135.30000000000001</v>
      </c>
      <c r="I447" s="74">
        <v>-135.30000000000001</v>
      </c>
      <c r="J447" s="74">
        <f t="shared" si="59"/>
        <v>0</v>
      </c>
      <c r="K447" s="74"/>
      <c r="L447" s="74">
        <f t="shared" si="65"/>
        <v>0</v>
      </c>
      <c r="M447" s="74"/>
      <c r="N447" s="74">
        <f t="shared" si="66"/>
        <v>0</v>
      </c>
      <c r="O447" s="74"/>
      <c r="P447" s="74">
        <f t="shared" si="67"/>
        <v>0</v>
      </c>
      <c r="Q447" s="74"/>
      <c r="R447" s="74">
        <f t="shared" si="68"/>
        <v>0</v>
      </c>
      <c r="S447" s="74"/>
      <c r="T447" s="74">
        <f t="shared" si="68"/>
        <v>0</v>
      </c>
      <c r="U447" s="74"/>
      <c r="V447" s="74">
        <f t="shared" si="69"/>
        <v>0</v>
      </c>
      <c r="W447" s="74"/>
      <c r="X447" s="74">
        <f t="shared" si="69"/>
        <v>0</v>
      </c>
      <c r="Y447" s="74"/>
      <c r="Z447" s="74">
        <f t="shared" si="69"/>
        <v>0</v>
      </c>
    </row>
    <row r="448" spans="2:26" ht="42" x14ac:dyDescent="0.4">
      <c r="B448" s="12"/>
      <c r="C448" s="7"/>
      <c r="D448" s="39" t="s">
        <v>226</v>
      </c>
      <c r="E448" s="79" t="s">
        <v>142</v>
      </c>
      <c r="F448" s="79"/>
      <c r="G448" s="39"/>
      <c r="H448" s="74">
        <f>H449</f>
        <v>244.2</v>
      </c>
      <c r="I448" s="74">
        <f>I449</f>
        <v>0</v>
      </c>
      <c r="J448" s="74">
        <f t="shared" si="59"/>
        <v>244.2</v>
      </c>
      <c r="K448" s="74">
        <f>K449</f>
        <v>0</v>
      </c>
      <c r="L448" s="74">
        <f t="shared" si="65"/>
        <v>244.2</v>
      </c>
      <c r="M448" s="74">
        <f>M449</f>
        <v>0</v>
      </c>
      <c r="N448" s="74">
        <f t="shared" si="66"/>
        <v>244.2</v>
      </c>
      <c r="O448" s="74">
        <f>O449</f>
        <v>0</v>
      </c>
      <c r="P448" s="74">
        <f t="shared" si="67"/>
        <v>244.2</v>
      </c>
      <c r="Q448" s="74">
        <f>Q449</f>
        <v>0</v>
      </c>
      <c r="R448" s="74">
        <f t="shared" si="68"/>
        <v>244.2</v>
      </c>
      <c r="S448" s="74">
        <f>S449</f>
        <v>0</v>
      </c>
      <c r="T448" s="74">
        <f t="shared" si="68"/>
        <v>244.2</v>
      </c>
      <c r="U448" s="74">
        <f>U449</f>
        <v>0</v>
      </c>
      <c r="V448" s="74">
        <f t="shared" si="69"/>
        <v>244.2</v>
      </c>
      <c r="W448" s="74">
        <f>W449</f>
        <v>0</v>
      </c>
      <c r="X448" s="74">
        <f t="shared" si="69"/>
        <v>244.2</v>
      </c>
      <c r="Y448" s="74">
        <f>Y449</f>
        <v>0</v>
      </c>
      <c r="Z448" s="74">
        <f t="shared" si="69"/>
        <v>244.2</v>
      </c>
    </row>
    <row r="449" spans="2:26" ht="105.75" customHeight="1" x14ac:dyDescent="0.4">
      <c r="B449" s="12"/>
      <c r="C449" s="7"/>
      <c r="D449" s="39" t="s">
        <v>143</v>
      </c>
      <c r="E449" s="79" t="s">
        <v>144</v>
      </c>
      <c r="F449" s="79"/>
      <c r="G449" s="39"/>
      <c r="H449" s="74">
        <f>H450+H451</f>
        <v>244.2</v>
      </c>
      <c r="I449" s="74">
        <f>I450+I451</f>
        <v>0</v>
      </c>
      <c r="J449" s="74">
        <f t="shared" si="59"/>
        <v>244.2</v>
      </c>
      <c r="K449" s="74">
        <f>K450+K451</f>
        <v>0</v>
      </c>
      <c r="L449" s="74">
        <f t="shared" si="65"/>
        <v>244.2</v>
      </c>
      <c r="M449" s="74">
        <f>M450+M451</f>
        <v>0</v>
      </c>
      <c r="N449" s="74">
        <f t="shared" si="66"/>
        <v>244.2</v>
      </c>
      <c r="O449" s="74">
        <f>O450+O451</f>
        <v>0</v>
      </c>
      <c r="P449" s="74">
        <f t="shared" si="67"/>
        <v>244.2</v>
      </c>
      <c r="Q449" s="74">
        <f>Q450+Q451</f>
        <v>0</v>
      </c>
      <c r="R449" s="74">
        <f t="shared" si="68"/>
        <v>244.2</v>
      </c>
      <c r="S449" s="74">
        <f>S450+S451</f>
        <v>0</v>
      </c>
      <c r="T449" s="74">
        <f t="shared" si="68"/>
        <v>244.2</v>
      </c>
      <c r="U449" s="74">
        <f>U450+U451</f>
        <v>0</v>
      </c>
      <c r="V449" s="74">
        <f t="shared" si="69"/>
        <v>244.2</v>
      </c>
      <c r="W449" s="74">
        <f>W450+W451</f>
        <v>0</v>
      </c>
      <c r="X449" s="74">
        <f t="shared" si="69"/>
        <v>244.2</v>
      </c>
      <c r="Y449" s="74">
        <f>Y450+Y451</f>
        <v>0</v>
      </c>
      <c r="Z449" s="74">
        <f t="shared" si="69"/>
        <v>244.2</v>
      </c>
    </row>
    <row r="450" spans="2:26" ht="42" x14ac:dyDescent="0.4">
      <c r="B450" s="12"/>
      <c r="C450" s="7"/>
      <c r="D450" s="39" t="s">
        <v>14</v>
      </c>
      <c r="E450" s="79" t="s">
        <v>144</v>
      </c>
      <c r="F450" s="79">
        <v>200</v>
      </c>
      <c r="G450" s="39">
        <v>13</v>
      </c>
      <c r="H450" s="74">
        <v>144.4</v>
      </c>
      <c r="I450" s="74"/>
      <c r="J450" s="74">
        <f t="shared" si="59"/>
        <v>144.4</v>
      </c>
      <c r="K450" s="74"/>
      <c r="L450" s="74">
        <f t="shared" si="65"/>
        <v>144.4</v>
      </c>
      <c r="M450" s="74"/>
      <c r="N450" s="74">
        <f t="shared" si="66"/>
        <v>144.4</v>
      </c>
      <c r="O450" s="74"/>
      <c r="P450" s="74">
        <f t="shared" si="67"/>
        <v>144.4</v>
      </c>
      <c r="Q450" s="74"/>
      <c r="R450" s="74">
        <f t="shared" si="68"/>
        <v>144.4</v>
      </c>
      <c r="S450" s="74"/>
      <c r="T450" s="74">
        <f t="shared" si="68"/>
        <v>144.4</v>
      </c>
      <c r="U450" s="74"/>
      <c r="V450" s="74">
        <f t="shared" si="69"/>
        <v>144.4</v>
      </c>
      <c r="W450" s="74"/>
      <c r="X450" s="74">
        <f t="shared" si="69"/>
        <v>144.4</v>
      </c>
      <c r="Y450" s="74"/>
      <c r="Z450" s="74">
        <f t="shared" si="69"/>
        <v>144.4</v>
      </c>
    </row>
    <row r="451" spans="2:26" ht="21" x14ac:dyDescent="0.4">
      <c r="B451" s="12"/>
      <c r="C451" s="7"/>
      <c r="D451" s="39" t="s">
        <v>18</v>
      </c>
      <c r="E451" s="79" t="s">
        <v>144</v>
      </c>
      <c r="F451" s="79">
        <v>800</v>
      </c>
      <c r="G451" s="39">
        <v>13</v>
      </c>
      <c r="H451" s="74">
        <v>99.8</v>
      </c>
      <c r="I451" s="74"/>
      <c r="J451" s="74">
        <f t="shared" si="59"/>
        <v>99.8</v>
      </c>
      <c r="K451" s="74"/>
      <c r="L451" s="74">
        <f t="shared" si="65"/>
        <v>99.8</v>
      </c>
      <c r="M451" s="74"/>
      <c r="N451" s="74">
        <f t="shared" si="66"/>
        <v>99.8</v>
      </c>
      <c r="O451" s="74"/>
      <c r="P451" s="74">
        <f t="shared" si="67"/>
        <v>99.8</v>
      </c>
      <c r="Q451" s="74"/>
      <c r="R451" s="74">
        <f t="shared" si="68"/>
        <v>99.8</v>
      </c>
      <c r="S451" s="74"/>
      <c r="T451" s="74">
        <f t="shared" si="68"/>
        <v>99.8</v>
      </c>
      <c r="U451" s="74"/>
      <c r="V451" s="74">
        <f t="shared" si="69"/>
        <v>99.8</v>
      </c>
      <c r="W451" s="74"/>
      <c r="X451" s="74">
        <f t="shared" si="69"/>
        <v>99.8</v>
      </c>
      <c r="Y451" s="74"/>
      <c r="Z451" s="74">
        <f t="shared" si="69"/>
        <v>99.8</v>
      </c>
    </row>
    <row r="452" spans="2:26" ht="42" x14ac:dyDescent="0.4">
      <c r="B452" s="12"/>
      <c r="C452" s="7"/>
      <c r="D452" s="39" t="s">
        <v>225</v>
      </c>
      <c r="E452" s="79" t="s">
        <v>145</v>
      </c>
      <c r="F452" s="79"/>
      <c r="G452" s="39"/>
      <c r="H452" s="74">
        <f t="shared" ref="H452:Y453" si="78">H453</f>
        <v>423.5</v>
      </c>
      <c r="I452" s="74">
        <f t="shared" si="78"/>
        <v>0</v>
      </c>
      <c r="J452" s="74">
        <f t="shared" si="59"/>
        <v>423.5</v>
      </c>
      <c r="K452" s="74">
        <f t="shared" si="78"/>
        <v>0</v>
      </c>
      <c r="L452" s="74">
        <f t="shared" si="65"/>
        <v>423.5</v>
      </c>
      <c r="M452" s="74">
        <f t="shared" si="78"/>
        <v>0</v>
      </c>
      <c r="N452" s="74">
        <f t="shared" si="66"/>
        <v>423.5</v>
      </c>
      <c r="O452" s="74">
        <f t="shared" si="78"/>
        <v>0</v>
      </c>
      <c r="P452" s="74">
        <f t="shared" si="67"/>
        <v>423.5</v>
      </c>
      <c r="Q452" s="74">
        <f t="shared" si="78"/>
        <v>0</v>
      </c>
      <c r="R452" s="74">
        <f t="shared" si="68"/>
        <v>423.5</v>
      </c>
      <c r="S452" s="74">
        <f t="shared" si="78"/>
        <v>0</v>
      </c>
      <c r="T452" s="74">
        <f t="shared" si="68"/>
        <v>423.5</v>
      </c>
      <c r="U452" s="74">
        <f t="shared" si="78"/>
        <v>0</v>
      </c>
      <c r="V452" s="74">
        <f t="shared" si="69"/>
        <v>423.5</v>
      </c>
      <c r="W452" s="74">
        <f t="shared" si="78"/>
        <v>0</v>
      </c>
      <c r="X452" s="74">
        <f t="shared" si="69"/>
        <v>423.5</v>
      </c>
      <c r="Y452" s="74">
        <f t="shared" si="78"/>
        <v>0</v>
      </c>
      <c r="Z452" s="74">
        <f t="shared" si="69"/>
        <v>423.5</v>
      </c>
    </row>
    <row r="453" spans="2:26" ht="21" x14ac:dyDescent="0.4">
      <c r="B453" s="12"/>
      <c r="C453" s="7"/>
      <c r="D453" s="39" t="s">
        <v>146</v>
      </c>
      <c r="E453" s="79" t="s">
        <v>147</v>
      </c>
      <c r="F453" s="79"/>
      <c r="G453" s="39"/>
      <c r="H453" s="74">
        <f t="shared" si="78"/>
        <v>423.5</v>
      </c>
      <c r="I453" s="74">
        <f t="shared" si="78"/>
        <v>0</v>
      </c>
      <c r="J453" s="74">
        <f t="shared" si="59"/>
        <v>423.5</v>
      </c>
      <c r="K453" s="74">
        <f t="shared" si="78"/>
        <v>0</v>
      </c>
      <c r="L453" s="74">
        <f t="shared" si="65"/>
        <v>423.5</v>
      </c>
      <c r="M453" s="74">
        <f t="shared" si="78"/>
        <v>0</v>
      </c>
      <c r="N453" s="74">
        <f t="shared" si="66"/>
        <v>423.5</v>
      </c>
      <c r="O453" s="74">
        <f t="shared" si="78"/>
        <v>0</v>
      </c>
      <c r="P453" s="74">
        <f t="shared" si="67"/>
        <v>423.5</v>
      </c>
      <c r="Q453" s="74">
        <f t="shared" si="78"/>
        <v>0</v>
      </c>
      <c r="R453" s="74">
        <f t="shared" si="68"/>
        <v>423.5</v>
      </c>
      <c r="S453" s="74">
        <f t="shared" si="78"/>
        <v>0</v>
      </c>
      <c r="T453" s="74">
        <f t="shared" si="68"/>
        <v>423.5</v>
      </c>
      <c r="U453" s="74">
        <f t="shared" si="78"/>
        <v>0</v>
      </c>
      <c r="V453" s="74">
        <f t="shared" si="69"/>
        <v>423.5</v>
      </c>
      <c r="W453" s="74">
        <f t="shared" si="78"/>
        <v>0</v>
      </c>
      <c r="X453" s="74">
        <f t="shared" si="69"/>
        <v>423.5</v>
      </c>
      <c r="Y453" s="74">
        <f t="shared" si="78"/>
        <v>0</v>
      </c>
      <c r="Z453" s="74">
        <f t="shared" si="69"/>
        <v>423.5</v>
      </c>
    </row>
    <row r="454" spans="2:26" ht="42" x14ac:dyDescent="0.4">
      <c r="B454" s="12"/>
      <c r="C454" s="7"/>
      <c r="D454" s="39" t="s">
        <v>14</v>
      </c>
      <c r="E454" s="79" t="s">
        <v>147</v>
      </c>
      <c r="F454" s="79">
        <v>200</v>
      </c>
      <c r="G454" s="39">
        <v>13</v>
      </c>
      <c r="H454" s="74">
        <v>423.5</v>
      </c>
      <c r="I454" s="74"/>
      <c r="J454" s="74">
        <f t="shared" si="59"/>
        <v>423.5</v>
      </c>
      <c r="K454" s="74"/>
      <c r="L454" s="74">
        <f t="shared" si="65"/>
        <v>423.5</v>
      </c>
      <c r="M454" s="74"/>
      <c r="N454" s="74">
        <f t="shared" si="66"/>
        <v>423.5</v>
      </c>
      <c r="O454" s="74"/>
      <c r="P454" s="74">
        <f t="shared" si="67"/>
        <v>423.5</v>
      </c>
      <c r="Q454" s="74"/>
      <c r="R454" s="74">
        <f t="shared" si="68"/>
        <v>423.5</v>
      </c>
      <c r="S454" s="74"/>
      <c r="T454" s="74">
        <f t="shared" si="68"/>
        <v>423.5</v>
      </c>
      <c r="U454" s="74"/>
      <c r="V454" s="74">
        <f t="shared" si="69"/>
        <v>423.5</v>
      </c>
      <c r="W454" s="74"/>
      <c r="X454" s="74">
        <f t="shared" si="69"/>
        <v>423.5</v>
      </c>
      <c r="Y454" s="74"/>
      <c r="Z454" s="74">
        <f t="shared" si="69"/>
        <v>423.5</v>
      </c>
    </row>
    <row r="455" spans="2:26" ht="63" x14ac:dyDescent="0.4">
      <c r="B455" s="12"/>
      <c r="C455" s="7"/>
      <c r="D455" s="39" t="s">
        <v>278</v>
      </c>
      <c r="E455" s="79" t="s">
        <v>148</v>
      </c>
      <c r="F455" s="79"/>
      <c r="G455" s="39"/>
      <c r="H455" s="74">
        <f>H456+H458</f>
        <v>6160.5</v>
      </c>
      <c r="I455" s="74">
        <f>I456+I458</f>
        <v>0</v>
      </c>
      <c r="J455" s="74">
        <f t="shared" ref="J455:J541" si="79">H455+I455</f>
        <v>6160.5</v>
      </c>
      <c r="K455" s="74">
        <f>K456+K458</f>
        <v>0</v>
      </c>
      <c r="L455" s="74">
        <f t="shared" si="65"/>
        <v>6160.5</v>
      </c>
      <c r="M455" s="74">
        <f>M456+M458</f>
        <v>0</v>
      </c>
      <c r="N455" s="74">
        <f t="shared" si="66"/>
        <v>6160.5</v>
      </c>
      <c r="O455" s="74">
        <f>O456+O458</f>
        <v>0</v>
      </c>
      <c r="P455" s="74">
        <f t="shared" si="67"/>
        <v>6160.5</v>
      </c>
      <c r="Q455" s="74">
        <f>Q456+Q458</f>
        <v>0</v>
      </c>
      <c r="R455" s="74">
        <f t="shared" si="68"/>
        <v>6160.5</v>
      </c>
      <c r="S455" s="74">
        <f>S456+S458</f>
        <v>0</v>
      </c>
      <c r="T455" s="74">
        <f t="shared" si="68"/>
        <v>6160.5</v>
      </c>
      <c r="U455" s="74">
        <f>U456+U458</f>
        <v>0</v>
      </c>
      <c r="V455" s="74">
        <f t="shared" si="69"/>
        <v>6160.5</v>
      </c>
      <c r="W455" s="74">
        <f>W456+W458</f>
        <v>118.3</v>
      </c>
      <c r="X455" s="74">
        <f t="shared" si="69"/>
        <v>6278.8</v>
      </c>
      <c r="Y455" s="74">
        <f>Y456+Y458</f>
        <v>0</v>
      </c>
      <c r="Z455" s="74">
        <f t="shared" si="69"/>
        <v>6278.8</v>
      </c>
    </row>
    <row r="456" spans="2:26" ht="21" x14ac:dyDescent="0.4">
      <c r="B456" s="12"/>
      <c r="C456" s="7"/>
      <c r="D456" s="39" t="s">
        <v>90</v>
      </c>
      <c r="E456" s="79" t="s">
        <v>149</v>
      </c>
      <c r="F456" s="79"/>
      <c r="G456" s="39"/>
      <c r="H456" s="74">
        <f>H457</f>
        <v>5922.5</v>
      </c>
      <c r="I456" s="74">
        <f>I457</f>
        <v>0</v>
      </c>
      <c r="J456" s="74">
        <f t="shared" si="79"/>
        <v>5922.5</v>
      </c>
      <c r="K456" s="74">
        <f>K457</f>
        <v>0</v>
      </c>
      <c r="L456" s="74">
        <f t="shared" si="65"/>
        <v>5922.5</v>
      </c>
      <c r="M456" s="74">
        <f>M457</f>
        <v>0</v>
      </c>
      <c r="N456" s="74">
        <f t="shared" si="66"/>
        <v>5922.5</v>
      </c>
      <c r="O456" s="74">
        <f>O457</f>
        <v>0</v>
      </c>
      <c r="P456" s="74">
        <f t="shared" si="67"/>
        <v>5922.5</v>
      </c>
      <c r="Q456" s="74">
        <f>Q457</f>
        <v>0</v>
      </c>
      <c r="R456" s="74">
        <f t="shared" si="68"/>
        <v>5922.5</v>
      </c>
      <c r="S456" s="74">
        <f>S457</f>
        <v>0</v>
      </c>
      <c r="T456" s="74">
        <f t="shared" si="68"/>
        <v>5922.5</v>
      </c>
      <c r="U456" s="74">
        <f>U457</f>
        <v>0</v>
      </c>
      <c r="V456" s="74">
        <f t="shared" si="69"/>
        <v>5922.5</v>
      </c>
      <c r="W456" s="74">
        <f>W457</f>
        <v>118.3</v>
      </c>
      <c r="X456" s="74">
        <f t="shared" si="69"/>
        <v>6040.8</v>
      </c>
      <c r="Y456" s="74">
        <f>Y457</f>
        <v>0</v>
      </c>
      <c r="Z456" s="74">
        <f t="shared" si="69"/>
        <v>6040.8</v>
      </c>
    </row>
    <row r="457" spans="2:26" ht="123.75" customHeight="1" x14ac:dyDescent="0.4">
      <c r="B457" s="12"/>
      <c r="C457" s="7"/>
      <c r="D457" s="39" t="s">
        <v>74</v>
      </c>
      <c r="E457" s="79" t="s">
        <v>149</v>
      </c>
      <c r="F457" s="79">
        <v>100</v>
      </c>
      <c r="G457" s="39">
        <v>13</v>
      </c>
      <c r="H457" s="74">
        <v>5922.5</v>
      </c>
      <c r="I457" s="74"/>
      <c r="J457" s="74">
        <f t="shared" si="79"/>
        <v>5922.5</v>
      </c>
      <c r="K457" s="74"/>
      <c r="L457" s="74">
        <f t="shared" si="65"/>
        <v>5922.5</v>
      </c>
      <c r="M457" s="74"/>
      <c r="N457" s="74">
        <f t="shared" si="66"/>
        <v>5922.5</v>
      </c>
      <c r="O457" s="74"/>
      <c r="P457" s="74">
        <f t="shared" si="67"/>
        <v>5922.5</v>
      </c>
      <c r="Q457" s="74"/>
      <c r="R457" s="74">
        <f t="shared" si="68"/>
        <v>5922.5</v>
      </c>
      <c r="S457" s="74"/>
      <c r="T457" s="74">
        <f t="shared" si="68"/>
        <v>5922.5</v>
      </c>
      <c r="U457" s="74"/>
      <c r="V457" s="74">
        <f t="shared" si="69"/>
        <v>5922.5</v>
      </c>
      <c r="W457" s="74">
        <v>118.3</v>
      </c>
      <c r="X457" s="74">
        <f t="shared" si="69"/>
        <v>6040.8</v>
      </c>
      <c r="Y457" s="74"/>
      <c r="Z457" s="74">
        <f t="shared" si="69"/>
        <v>6040.8</v>
      </c>
    </row>
    <row r="458" spans="2:26" s="49" customFormat="1" ht="39" customHeight="1" x14ac:dyDescent="0.4">
      <c r="B458" s="50"/>
      <c r="C458" s="7"/>
      <c r="D458" s="21" t="s">
        <v>44</v>
      </c>
      <c r="E458" s="79" t="s">
        <v>433</v>
      </c>
      <c r="F458" s="79"/>
      <c r="G458" s="39"/>
      <c r="H458" s="74">
        <f t="shared" ref="H458:Y458" si="80">H459</f>
        <v>238</v>
      </c>
      <c r="I458" s="74">
        <f t="shared" si="80"/>
        <v>0</v>
      </c>
      <c r="J458" s="74">
        <f t="shared" si="79"/>
        <v>238</v>
      </c>
      <c r="K458" s="74">
        <f t="shared" si="80"/>
        <v>0</v>
      </c>
      <c r="L458" s="74">
        <f t="shared" si="65"/>
        <v>238</v>
      </c>
      <c r="M458" s="74">
        <f t="shared" si="80"/>
        <v>0</v>
      </c>
      <c r="N458" s="74">
        <f t="shared" si="66"/>
        <v>238</v>
      </c>
      <c r="O458" s="74">
        <f t="shared" si="80"/>
        <v>0</v>
      </c>
      <c r="P458" s="74">
        <f t="shared" si="67"/>
        <v>238</v>
      </c>
      <c r="Q458" s="74">
        <f t="shared" si="80"/>
        <v>0</v>
      </c>
      <c r="R458" s="74">
        <f t="shared" si="68"/>
        <v>238</v>
      </c>
      <c r="S458" s="74">
        <f t="shared" si="80"/>
        <v>0</v>
      </c>
      <c r="T458" s="74">
        <f t="shared" si="68"/>
        <v>238</v>
      </c>
      <c r="U458" s="74">
        <f t="shared" si="80"/>
        <v>0</v>
      </c>
      <c r="V458" s="74">
        <f t="shared" si="69"/>
        <v>238</v>
      </c>
      <c r="W458" s="74">
        <f t="shared" si="80"/>
        <v>0</v>
      </c>
      <c r="X458" s="74">
        <f t="shared" si="69"/>
        <v>238</v>
      </c>
      <c r="Y458" s="74">
        <f t="shared" si="80"/>
        <v>0</v>
      </c>
      <c r="Z458" s="74">
        <f t="shared" si="69"/>
        <v>238</v>
      </c>
    </row>
    <row r="459" spans="2:26" ht="42" x14ac:dyDescent="0.4">
      <c r="B459" s="12"/>
      <c r="C459" s="7"/>
      <c r="D459" s="39" t="s">
        <v>14</v>
      </c>
      <c r="E459" s="79" t="s">
        <v>433</v>
      </c>
      <c r="F459" s="79">
        <v>200</v>
      </c>
      <c r="G459" s="39"/>
      <c r="H459" s="74">
        <v>238</v>
      </c>
      <c r="I459" s="74"/>
      <c r="J459" s="74">
        <f t="shared" si="79"/>
        <v>238</v>
      </c>
      <c r="K459" s="74"/>
      <c r="L459" s="74">
        <f t="shared" si="65"/>
        <v>238</v>
      </c>
      <c r="M459" s="74"/>
      <c r="N459" s="74">
        <f t="shared" si="66"/>
        <v>238</v>
      </c>
      <c r="O459" s="74"/>
      <c r="P459" s="74">
        <f t="shared" si="67"/>
        <v>238</v>
      </c>
      <c r="Q459" s="74"/>
      <c r="R459" s="74">
        <f t="shared" si="68"/>
        <v>238</v>
      </c>
      <c r="S459" s="74"/>
      <c r="T459" s="74">
        <f t="shared" si="68"/>
        <v>238</v>
      </c>
      <c r="U459" s="74"/>
      <c r="V459" s="74">
        <f t="shared" si="69"/>
        <v>238</v>
      </c>
      <c r="W459" s="74"/>
      <c r="X459" s="74">
        <f t="shared" si="69"/>
        <v>238</v>
      </c>
      <c r="Y459" s="74"/>
      <c r="Z459" s="74">
        <f t="shared" si="69"/>
        <v>238</v>
      </c>
    </row>
    <row r="460" spans="2:26" s="49" customFormat="1" ht="61.2" x14ac:dyDescent="0.4">
      <c r="B460" s="50"/>
      <c r="C460" s="55">
        <v>18</v>
      </c>
      <c r="D460" s="87" t="s">
        <v>352</v>
      </c>
      <c r="E460" s="41" t="s">
        <v>351</v>
      </c>
      <c r="F460" s="80"/>
      <c r="G460" s="39"/>
      <c r="H460" s="73">
        <f t="shared" ref="H460" si="81">H484</f>
        <v>3920.4</v>
      </c>
      <c r="I460" s="73">
        <f>I461+I484</f>
        <v>19294.3</v>
      </c>
      <c r="J460" s="73">
        <f t="shared" si="79"/>
        <v>23214.7</v>
      </c>
      <c r="K460" s="73">
        <f>K461+K484</f>
        <v>1625</v>
      </c>
      <c r="L460" s="73">
        <f t="shared" si="65"/>
        <v>24839.7</v>
      </c>
      <c r="M460" s="73">
        <f>M461+M484</f>
        <v>3323</v>
      </c>
      <c r="N460" s="73">
        <f t="shared" si="66"/>
        <v>28162.7</v>
      </c>
      <c r="O460" s="73">
        <f>O461+O484</f>
        <v>2000</v>
      </c>
      <c r="P460" s="73">
        <f t="shared" si="67"/>
        <v>30162.7</v>
      </c>
      <c r="Q460" s="73">
        <f>Q461+Q484</f>
        <v>2000</v>
      </c>
      <c r="R460" s="73">
        <f t="shared" si="68"/>
        <v>32162.7</v>
      </c>
      <c r="S460" s="73">
        <f>S461+S484</f>
        <v>4081.2</v>
      </c>
      <c r="T460" s="73">
        <f t="shared" si="68"/>
        <v>36243.9</v>
      </c>
      <c r="U460" s="73">
        <f>U461+U484</f>
        <v>0</v>
      </c>
      <c r="V460" s="73">
        <f t="shared" si="69"/>
        <v>36243.9</v>
      </c>
      <c r="W460" s="73">
        <f>W461+W484</f>
        <v>3511</v>
      </c>
      <c r="X460" s="73">
        <f t="shared" si="69"/>
        <v>39754.9</v>
      </c>
      <c r="Y460" s="73">
        <f>Y461+Y484</f>
        <v>6420</v>
      </c>
      <c r="Z460" s="73">
        <f t="shared" si="69"/>
        <v>46174.9</v>
      </c>
    </row>
    <row r="461" spans="2:26" s="49" customFormat="1" ht="38.4" x14ac:dyDescent="0.4">
      <c r="B461" s="50"/>
      <c r="C461" s="55"/>
      <c r="D461" s="101" t="s">
        <v>462</v>
      </c>
      <c r="E461" s="64" t="s">
        <v>466</v>
      </c>
      <c r="F461" s="64"/>
      <c r="G461" s="39"/>
      <c r="H461" s="74">
        <f t="shared" ref="H461:Y463" si="82">H462</f>
        <v>0</v>
      </c>
      <c r="I461" s="74">
        <f t="shared" si="82"/>
        <v>19294.3</v>
      </c>
      <c r="J461" s="74">
        <f t="shared" ref="J461:J463" si="83">H461+I461</f>
        <v>19294.3</v>
      </c>
      <c r="K461" s="74">
        <f>K462+K469+K472+K475</f>
        <v>1625</v>
      </c>
      <c r="L461" s="74">
        <f t="shared" si="65"/>
        <v>20919.3</v>
      </c>
      <c r="M461" s="74">
        <f>M462+M469+M472+M475</f>
        <v>3323</v>
      </c>
      <c r="N461" s="74">
        <f t="shared" si="66"/>
        <v>24242.3</v>
      </c>
      <c r="O461" s="74">
        <f>O462+O469+O472+O475</f>
        <v>2000</v>
      </c>
      <c r="P461" s="74">
        <f t="shared" si="67"/>
        <v>26242.3</v>
      </c>
      <c r="Q461" s="74">
        <f>Q462+Q469+Q472+Q475</f>
        <v>2000</v>
      </c>
      <c r="R461" s="74">
        <f t="shared" si="68"/>
        <v>28242.3</v>
      </c>
      <c r="S461" s="74">
        <f>S462+S469+S472+S475+S478</f>
        <v>4081.2</v>
      </c>
      <c r="T461" s="74">
        <f t="shared" si="68"/>
        <v>32323.5</v>
      </c>
      <c r="U461" s="74">
        <f>U462+U469+U472+U475+U478</f>
        <v>0</v>
      </c>
      <c r="V461" s="74">
        <f t="shared" si="69"/>
        <v>32323.5</v>
      </c>
      <c r="W461" s="74">
        <f>W462+W469+W472+W475+W478+W481</f>
        <v>3511</v>
      </c>
      <c r="X461" s="74">
        <f t="shared" si="69"/>
        <v>35834.5</v>
      </c>
      <c r="Y461" s="74">
        <f>Y462+Y469+Y472+Y475+Y478+Y481</f>
        <v>6420</v>
      </c>
      <c r="Z461" s="74">
        <f t="shared" si="69"/>
        <v>42254.5</v>
      </c>
    </row>
    <row r="462" spans="2:26" s="49" customFormat="1" ht="21" x14ac:dyDescent="0.4">
      <c r="B462" s="50"/>
      <c r="C462" s="55"/>
      <c r="D462" s="101" t="s">
        <v>463</v>
      </c>
      <c r="E462" s="64" t="s">
        <v>467</v>
      </c>
      <c r="F462" s="64"/>
      <c r="G462" s="39"/>
      <c r="H462" s="74">
        <f t="shared" si="82"/>
        <v>0</v>
      </c>
      <c r="I462" s="74">
        <f>I463+I465</f>
        <v>19294.3</v>
      </c>
      <c r="J462" s="74">
        <f t="shared" si="83"/>
        <v>19294.3</v>
      </c>
      <c r="K462" s="74">
        <f>K463+K465</f>
        <v>0</v>
      </c>
      <c r="L462" s="74">
        <f t="shared" si="65"/>
        <v>19294.3</v>
      </c>
      <c r="M462" s="74">
        <f>M463+M465+M467</f>
        <v>323</v>
      </c>
      <c r="N462" s="74">
        <f t="shared" si="66"/>
        <v>19617.3</v>
      </c>
      <c r="O462" s="74">
        <f>O463+O465+O467</f>
        <v>0</v>
      </c>
      <c r="P462" s="74">
        <f t="shared" si="67"/>
        <v>19617.3</v>
      </c>
      <c r="Q462" s="74">
        <f>Q463+Q465+Q467</f>
        <v>0</v>
      </c>
      <c r="R462" s="74">
        <f t="shared" si="68"/>
        <v>19617.3</v>
      </c>
      <c r="S462" s="74">
        <f>S463+S465+S467</f>
        <v>-179.29999999999998</v>
      </c>
      <c r="T462" s="74">
        <f t="shared" si="68"/>
        <v>19438</v>
      </c>
      <c r="U462" s="74">
        <f>U463+U465+U467</f>
        <v>0</v>
      </c>
      <c r="V462" s="74">
        <f t="shared" si="69"/>
        <v>19438</v>
      </c>
      <c r="W462" s="74">
        <f>W463+W465+W467</f>
        <v>0</v>
      </c>
      <c r="X462" s="74">
        <f t="shared" si="69"/>
        <v>19438</v>
      </c>
      <c r="Y462" s="74">
        <f>Y463+Y465+Y467</f>
        <v>3920</v>
      </c>
      <c r="Z462" s="74">
        <f t="shared" si="69"/>
        <v>23358</v>
      </c>
    </row>
    <row r="463" spans="2:26" s="49" customFormat="1" ht="21" x14ac:dyDescent="0.4">
      <c r="B463" s="50"/>
      <c r="C463" s="55"/>
      <c r="D463" s="101" t="s">
        <v>464</v>
      </c>
      <c r="E463" s="64" t="s">
        <v>468</v>
      </c>
      <c r="F463" s="64"/>
      <c r="G463" s="39"/>
      <c r="H463" s="74">
        <f t="shared" si="82"/>
        <v>0</v>
      </c>
      <c r="I463" s="74">
        <f t="shared" si="82"/>
        <v>18522.5</v>
      </c>
      <c r="J463" s="74">
        <f t="shared" si="83"/>
        <v>18522.5</v>
      </c>
      <c r="K463" s="74">
        <f t="shared" si="82"/>
        <v>0</v>
      </c>
      <c r="L463" s="74">
        <f t="shared" si="65"/>
        <v>18522.5</v>
      </c>
      <c r="M463" s="74">
        <f t="shared" si="82"/>
        <v>0</v>
      </c>
      <c r="N463" s="74">
        <f t="shared" si="66"/>
        <v>18522.5</v>
      </c>
      <c r="O463" s="74">
        <f t="shared" si="82"/>
        <v>0</v>
      </c>
      <c r="P463" s="74">
        <f t="shared" si="67"/>
        <v>18522.5</v>
      </c>
      <c r="Q463" s="74">
        <f t="shared" si="82"/>
        <v>0</v>
      </c>
      <c r="R463" s="74">
        <f t="shared" si="68"/>
        <v>18522.5</v>
      </c>
      <c r="S463" s="74">
        <f t="shared" si="82"/>
        <v>-172.1</v>
      </c>
      <c r="T463" s="74">
        <f t="shared" si="68"/>
        <v>18350.400000000001</v>
      </c>
      <c r="U463" s="74">
        <f t="shared" si="82"/>
        <v>0</v>
      </c>
      <c r="V463" s="74">
        <f t="shared" si="69"/>
        <v>18350.400000000001</v>
      </c>
      <c r="W463" s="74">
        <f t="shared" si="82"/>
        <v>0</v>
      </c>
      <c r="X463" s="74">
        <f t="shared" si="69"/>
        <v>18350.400000000001</v>
      </c>
      <c r="Y463" s="74">
        <f t="shared" si="82"/>
        <v>3168</v>
      </c>
      <c r="Z463" s="74">
        <f t="shared" si="69"/>
        <v>21518.400000000001</v>
      </c>
    </row>
    <row r="464" spans="2:26" s="49" customFormat="1" ht="38.4" x14ac:dyDescent="0.4">
      <c r="B464" s="50"/>
      <c r="C464" s="55"/>
      <c r="D464" s="99" t="s">
        <v>14</v>
      </c>
      <c r="E464" s="64" t="s">
        <v>468</v>
      </c>
      <c r="F464" s="64" t="s">
        <v>283</v>
      </c>
      <c r="G464" s="39"/>
      <c r="H464" s="73"/>
      <c r="I464" s="74">
        <v>18522.5</v>
      </c>
      <c r="J464" s="74">
        <f t="shared" si="79"/>
        <v>18522.5</v>
      </c>
      <c r="K464" s="74"/>
      <c r="L464" s="74">
        <f t="shared" ref="L464:L535" si="84">J464+K464</f>
        <v>18522.5</v>
      </c>
      <c r="M464" s="74"/>
      <c r="N464" s="74">
        <f t="shared" ref="N464:N535" si="85">L464+M464</f>
        <v>18522.5</v>
      </c>
      <c r="O464" s="74"/>
      <c r="P464" s="74">
        <f t="shared" ref="P464:P535" si="86">N464+O464</f>
        <v>18522.5</v>
      </c>
      <c r="Q464" s="74"/>
      <c r="R464" s="74">
        <f t="shared" ref="R464:T535" si="87">P464+Q464</f>
        <v>18522.5</v>
      </c>
      <c r="S464" s="74">
        <v>-172.1</v>
      </c>
      <c r="T464" s="74">
        <f t="shared" si="87"/>
        <v>18350.400000000001</v>
      </c>
      <c r="U464" s="74"/>
      <c r="V464" s="74">
        <f t="shared" ref="V464:Z535" si="88">T464+U464</f>
        <v>18350.400000000001</v>
      </c>
      <c r="W464" s="74"/>
      <c r="X464" s="74">
        <f t="shared" si="88"/>
        <v>18350.400000000001</v>
      </c>
      <c r="Y464" s="74">
        <v>3168</v>
      </c>
      <c r="Z464" s="74">
        <f t="shared" si="88"/>
        <v>21518.400000000001</v>
      </c>
    </row>
    <row r="465" spans="2:26" s="49" customFormat="1" ht="21" x14ac:dyDescent="0.4">
      <c r="B465" s="50"/>
      <c r="C465" s="55"/>
      <c r="D465" s="101" t="s">
        <v>465</v>
      </c>
      <c r="E465" s="64" t="s">
        <v>468</v>
      </c>
      <c r="F465" s="64"/>
      <c r="G465" s="39"/>
      <c r="H465" s="74">
        <f t="shared" ref="H465:Y465" si="89">H466</f>
        <v>0</v>
      </c>
      <c r="I465" s="74">
        <f t="shared" si="89"/>
        <v>771.8</v>
      </c>
      <c r="J465" s="74">
        <f t="shared" ref="J465" si="90">H465+I465</f>
        <v>771.8</v>
      </c>
      <c r="K465" s="74">
        <f t="shared" si="89"/>
        <v>0</v>
      </c>
      <c r="L465" s="74">
        <f t="shared" si="84"/>
        <v>771.8</v>
      </c>
      <c r="M465" s="74">
        <f t="shared" si="89"/>
        <v>0</v>
      </c>
      <c r="N465" s="74">
        <f t="shared" si="85"/>
        <v>771.8</v>
      </c>
      <c r="O465" s="74">
        <f t="shared" si="89"/>
        <v>0</v>
      </c>
      <c r="P465" s="74">
        <f t="shared" si="86"/>
        <v>771.8</v>
      </c>
      <c r="Q465" s="74">
        <f t="shared" si="89"/>
        <v>0</v>
      </c>
      <c r="R465" s="74">
        <f t="shared" si="87"/>
        <v>771.8</v>
      </c>
      <c r="S465" s="74">
        <f t="shared" si="89"/>
        <v>-7.2</v>
      </c>
      <c r="T465" s="74">
        <f t="shared" si="87"/>
        <v>764.59999999999991</v>
      </c>
      <c r="U465" s="74">
        <f t="shared" si="89"/>
        <v>0</v>
      </c>
      <c r="V465" s="74">
        <f t="shared" si="88"/>
        <v>764.59999999999991</v>
      </c>
      <c r="W465" s="74">
        <f t="shared" si="89"/>
        <v>0</v>
      </c>
      <c r="X465" s="74">
        <f t="shared" si="88"/>
        <v>764.59999999999991</v>
      </c>
      <c r="Y465" s="74">
        <f t="shared" si="89"/>
        <v>132</v>
      </c>
      <c r="Z465" s="74">
        <f t="shared" si="88"/>
        <v>896.59999999999991</v>
      </c>
    </row>
    <row r="466" spans="2:26" s="49" customFormat="1" ht="38.4" x14ac:dyDescent="0.4">
      <c r="B466" s="50"/>
      <c r="C466" s="55"/>
      <c r="D466" s="99" t="s">
        <v>14</v>
      </c>
      <c r="E466" s="64" t="s">
        <v>468</v>
      </c>
      <c r="F466" s="64" t="s">
        <v>283</v>
      </c>
      <c r="G466" s="39"/>
      <c r="H466" s="73"/>
      <c r="I466" s="74">
        <v>771.8</v>
      </c>
      <c r="J466" s="74">
        <f t="shared" si="79"/>
        <v>771.8</v>
      </c>
      <c r="K466" s="74"/>
      <c r="L466" s="74">
        <f t="shared" si="84"/>
        <v>771.8</v>
      </c>
      <c r="M466" s="74"/>
      <c r="N466" s="74">
        <f t="shared" si="85"/>
        <v>771.8</v>
      </c>
      <c r="O466" s="74"/>
      <c r="P466" s="74">
        <f t="shared" si="86"/>
        <v>771.8</v>
      </c>
      <c r="Q466" s="74"/>
      <c r="R466" s="74">
        <f t="shared" si="87"/>
        <v>771.8</v>
      </c>
      <c r="S466" s="74">
        <v>-7.2</v>
      </c>
      <c r="T466" s="74">
        <f t="shared" si="87"/>
        <v>764.59999999999991</v>
      </c>
      <c r="U466" s="74"/>
      <c r="V466" s="74">
        <f t="shared" si="88"/>
        <v>764.59999999999991</v>
      </c>
      <c r="W466" s="74"/>
      <c r="X466" s="74">
        <f t="shared" si="88"/>
        <v>764.59999999999991</v>
      </c>
      <c r="Y466" s="74">
        <v>132</v>
      </c>
      <c r="Z466" s="74">
        <f t="shared" si="88"/>
        <v>896.59999999999991</v>
      </c>
    </row>
    <row r="467" spans="2:26" s="49" customFormat="1" ht="21" x14ac:dyDescent="0.4">
      <c r="B467" s="50"/>
      <c r="C467" s="55"/>
      <c r="D467" s="99" t="s">
        <v>53</v>
      </c>
      <c r="E467" s="64" t="s">
        <v>543</v>
      </c>
      <c r="F467" s="64"/>
      <c r="G467" s="39"/>
      <c r="H467" s="73"/>
      <c r="I467" s="74"/>
      <c r="J467" s="74"/>
      <c r="K467" s="74"/>
      <c r="L467" s="74"/>
      <c r="M467" s="74">
        <f>M468</f>
        <v>323</v>
      </c>
      <c r="N467" s="74">
        <f t="shared" si="85"/>
        <v>323</v>
      </c>
      <c r="O467" s="74">
        <f>O468</f>
        <v>0</v>
      </c>
      <c r="P467" s="74">
        <f t="shared" si="86"/>
        <v>323</v>
      </c>
      <c r="Q467" s="74">
        <f>Q468</f>
        <v>0</v>
      </c>
      <c r="R467" s="74">
        <f t="shared" si="87"/>
        <v>323</v>
      </c>
      <c r="S467" s="74">
        <f>S468</f>
        <v>0</v>
      </c>
      <c r="T467" s="74">
        <f t="shared" si="87"/>
        <v>323</v>
      </c>
      <c r="U467" s="74">
        <f>U468</f>
        <v>0</v>
      </c>
      <c r="V467" s="74">
        <f t="shared" si="88"/>
        <v>323</v>
      </c>
      <c r="W467" s="74">
        <f>W468</f>
        <v>0</v>
      </c>
      <c r="X467" s="74">
        <f t="shared" si="88"/>
        <v>323</v>
      </c>
      <c r="Y467" s="74">
        <f>Y468</f>
        <v>620</v>
      </c>
      <c r="Z467" s="74">
        <f t="shared" si="88"/>
        <v>943</v>
      </c>
    </row>
    <row r="468" spans="2:26" s="49" customFormat="1" ht="38.4" x14ac:dyDescent="0.4">
      <c r="B468" s="50"/>
      <c r="C468" s="55"/>
      <c r="D468" s="99" t="s">
        <v>14</v>
      </c>
      <c r="E468" s="64" t="s">
        <v>544</v>
      </c>
      <c r="F468" s="64" t="s">
        <v>283</v>
      </c>
      <c r="G468" s="39"/>
      <c r="H468" s="73"/>
      <c r="I468" s="74"/>
      <c r="J468" s="74"/>
      <c r="K468" s="74"/>
      <c r="L468" s="74"/>
      <c r="M468" s="74">
        <v>323</v>
      </c>
      <c r="N468" s="74">
        <f t="shared" si="85"/>
        <v>323</v>
      </c>
      <c r="O468" s="74"/>
      <c r="P468" s="74">
        <f t="shared" si="86"/>
        <v>323</v>
      </c>
      <c r="Q468" s="74"/>
      <c r="R468" s="74">
        <f t="shared" si="87"/>
        <v>323</v>
      </c>
      <c r="S468" s="74"/>
      <c r="T468" s="74">
        <f t="shared" si="87"/>
        <v>323</v>
      </c>
      <c r="U468" s="74"/>
      <c r="V468" s="74">
        <f t="shared" si="88"/>
        <v>323</v>
      </c>
      <c r="W468" s="74"/>
      <c r="X468" s="74">
        <f t="shared" si="88"/>
        <v>323</v>
      </c>
      <c r="Y468" s="74">
        <v>620</v>
      </c>
      <c r="Z468" s="74">
        <f t="shared" si="88"/>
        <v>943</v>
      </c>
    </row>
    <row r="469" spans="2:26" s="49" customFormat="1" ht="38.4" x14ac:dyDescent="0.4">
      <c r="B469" s="50"/>
      <c r="C469" s="55"/>
      <c r="D469" s="112" t="s">
        <v>506</v>
      </c>
      <c r="E469" s="113" t="s">
        <v>508</v>
      </c>
      <c r="F469" s="113"/>
      <c r="G469" s="39"/>
      <c r="H469" s="73"/>
      <c r="I469" s="74"/>
      <c r="J469" s="74"/>
      <c r="K469" s="74">
        <f>K470</f>
        <v>600</v>
      </c>
      <c r="L469" s="74">
        <f t="shared" si="84"/>
        <v>600</v>
      </c>
      <c r="M469" s="74">
        <f>M470</f>
        <v>0</v>
      </c>
      <c r="N469" s="74">
        <f t="shared" si="85"/>
        <v>600</v>
      </c>
      <c r="O469" s="74">
        <f>O470</f>
        <v>0</v>
      </c>
      <c r="P469" s="74">
        <f t="shared" si="86"/>
        <v>600</v>
      </c>
      <c r="Q469" s="74">
        <f>Q470</f>
        <v>0</v>
      </c>
      <c r="R469" s="74">
        <f t="shared" si="87"/>
        <v>600</v>
      </c>
      <c r="S469" s="74">
        <f>S470</f>
        <v>0</v>
      </c>
      <c r="T469" s="74">
        <f t="shared" si="87"/>
        <v>600</v>
      </c>
      <c r="U469" s="74">
        <f>U470</f>
        <v>0</v>
      </c>
      <c r="V469" s="74">
        <f t="shared" si="88"/>
        <v>600</v>
      </c>
      <c r="W469" s="74">
        <f>W470</f>
        <v>0</v>
      </c>
      <c r="X469" s="74">
        <f t="shared" si="88"/>
        <v>600</v>
      </c>
      <c r="Y469" s="74">
        <f>Y470</f>
        <v>0</v>
      </c>
      <c r="Z469" s="74">
        <f t="shared" si="88"/>
        <v>600</v>
      </c>
    </row>
    <row r="470" spans="2:26" s="49" customFormat="1" ht="38.4" x14ac:dyDescent="0.4">
      <c r="B470" s="50"/>
      <c r="C470" s="55"/>
      <c r="D470" s="112" t="s">
        <v>507</v>
      </c>
      <c r="E470" s="113" t="s">
        <v>509</v>
      </c>
      <c r="F470" s="113"/>
      <c r="G470" s="39"/>
      <c r="H470" s="73"/>
      <c r="I470" s="74"/>
      <c r="J470" s="74"/>
      <c r="K470" s="74">
        <f>K471</f>
        <v>600</v>
      </c>
      <c r="L470" s="74">
        <f t="shared" si="84"/>
        <v>600</v>
      </c>
      <c r="M470" s="74">
        <f>M471</f>
        <v>0</v>
      </c>
      <c r="N470" s="74">
        <f t="shared" si="85"/>
        <v>600</v>
      </c>
      <c r="O470" s="74">
        <f>O471</f>
        <v>0</v>
      </c>
      <c r="P470" s="74">
        <f t="shared" si="86"/>
        <v>600</v>
      </c>
      <c r="Q470" s="74">
        <f>Q471</f>
        <v>0</v>
      </c>
      <c r="R470" s="74">
        <f t="shared" si="87"/>
        <v>600</v>
      </c>
      <c r="S470" s="74">
        <f>S471</f>
        <v>0</v>
      </c>
      <c r="T470" s="74">
        <f t="shared" si="87"/>
        <v>600</v>
      </c>
      <c r="U470" s="74">
        <f>U471</f>
        <v>0</v>
      </c>
      <c r="V470" s="74">
        <f t="shared" si="88"/>
        <v>600</v>
      </c>
      <c r="W470" s="74">
        <f>W471</f>
        <v>0</v>
      </c>
      <c r="X470" s="74">
        <f t="shared" si="88"/>
        <v>600</v>
      </c>
      <c r="Y470" s="74">
        <f>Y471</f>
        <v>0</v>
      </c>
      <c r="Z470" s="74">
        <f t="shared" si="88"/>
        <v>600</v>
      </c>
    </row>
    <row r="471" spans="2:26" s="49" customFormat="1" ht="21" x14ac:dyDescent="0.4">
      <c r="B471" s="50"/>
      <c r="C471" s="55"/>
      <c r="D471" s="112" t="s">
        <v>18</v>
      </c>
      <c r="E471" s="113" t="s">
        <v>509</v>
      </c>
      <c r="F471" s="113" t="s">
        <v>444</v>
      </c>
      <c r="G471" s="39"/>
      <c r="H471" s="73"/>
      <c r="I471" s="74"/>
      <c r="J471" s="74"/>
      <c r="K471" s="74">
        <v>600</v>
      </c>
      <c r="L471" s="74">
        <f t="shared" si="84"/>
        <v>600</v>
      </c>
      <c r="M471" s="74"/>
      <c r="N471" s="74">
        <f t="shared" si="85"/>
        <v>600</v>
      </c>
      <c r="O471" s="74"/>
      <c r="P471" s="74">
        <f t="shared" si="86"/>
        <v>600</v>
      </c>
      <c r="Q471" s="74"/>
      <c r="R471" s="74">
        <f t="shared" si="87"/>
        <v>600</v>
      </c>
      <c r="S471" s="74"/>
      <c r="T471" s="74">
        <f t="shared" si="87"/>
        <v>600</v>
      </c>
      <c r="U471" s="74"/>
      <c r="V471" s="74">
        <f t="shared" si="88"/>
        <v>600</v>
      </c>
      <c r="W471" s="74"/>
      <c r="X471" s="74">
        <f t="shared" si="88"/>
        <v>600</v>
      </c>
      <c r="Y471" s="74"/>
      <c r="Z471" s="74">
        <f t="shared" si="88"/>
        <v>600</v>
      </c>
    </row>
    <row r="472" spans="2:26" s="49" customFormat="1" ht="57.6" x14ac:dyDescent="0.4">
      <c r="B472" s="50"/>
      <c r="C472" s="55"/>
      <c r="D472" s="114" t="s">
        <v>493</v>
      </c>
      <c r="E472" s="115" t="s">
        <v>510</v>
      </c>
      <c r="F472" s="115"/>
      <c r="G472" s="39"/>
      <c r="H472" s="73"/>
      <c r="I472" s="74"/>
      <c r="J472" s="74"/>
      <c r="K472" s="74">
        <f>K473</f>
        <v>1000</v>
      </c>
      <c r="L472" s="74">
        <f t="shared" si="84"/>
        <v>1000</v>
      </c>
      <c r="M472" s="74">
        <f>M473</f>
        <v>3000</v>
      </c>
      <c r="N472" s="74">
        <f t="shared" si="85"/>
        <v>4000</v>
      </c>
      <c r="O472" s="74">
        <f>O473</f>
        <v>2000</v>
      </c>
      <c r="P472" s="74">
        <f t="shared" si="86"/>
        <v>6000</v>
      </c>
      <c r="Q472" s="74">
        <f>Q473</f>
        <v>2000</v>
      </c>
      <c r="R472" s="74">
        <f t="shared" si="87"/>
        <v>8000</v>
      </c>
      <c r="S472" s="74">
        <f>S473</f>
        <v>0</v>
      </c>
      <c r="T472" s="74">
        <f t="shared" si="87"/>
        <v>8000</v>
      </c>
      <c r="U472" s="74">
        <f>U473</f>
        <v>0</v>
      </c>
      <c r="V472" s="74">
        <f t="shared" si="88"/>
        <v>8000</v>
      </c>
      <c r="W472" s="74">
        <f>W473</f>
        <v>0</v>
      </c>
      <c r="X472" s="74">
        <f t="shared" si="88"/>
        <v>8000</v>
      </c>
      <c r="Y472" s="74">
        <f>Y473</f>
        <v>0</v>
      </c>
      <c r="Z472" s="74">
        <f t="shared" si="88"/>
        <v>8000</v>
      </c>
    </row>
    <row r="473" spans="2:26" s="49" customFormat="1" ht="38.4" x14ac:dyDescent="0.4">
      <c r="B473" s="50"/>
      <c r="C473" s="55"/>
      <c r="D473" s="114" t="s">
        <v>495</v>
      </c>
      <c r="E473" s="115" t="s">
        <v>511</v>
      </c>
      <c r="F473" s="115"/>
      <c r="G473" s="39"/>
      <c r="H473" s="73"/>
      <c r="I473" s="74"/>
      <c r="J473" s="74"/>
      <c r="K473" s="74">
        <f>K474</f>
        <v>1000</v>
      </c>
      <c r="L473" s="74">
        <f t="shared" si="84"/>
        <v>1000</v>
      </c>
      <c r="M473" s="74">
        <f>M474</f>
        <v>3000</v>
      </c>
      <c r="N473" s="74">
        <f t="shared" si="85"/>
        <v>4000</v>
      </c>
      <c r="O473" s="74">
        <f>O474</f>
        <v>2000</v>
      </c>
      <c r="P473" s="74">
        <f t="shared" si="86"/>
        <v>6000</v>
      </c>
      <c r="Q473" s="74">
        <f>Q474</f>
        <v>2000</v>
      </c>
      <c r="R473" s="74">
        <f t="shared" si="87"/>
        <v>8000</v>
      </c>
      <c r="S473" s="74">
        <f>S474</f>
        <v>0</v>
      </c>
      <c r="T473" s="74">
        <f t="shared" si="87"/>
        <v>8000</v>
      </c>
      <c r="U473" s="74">
        <f>U474</f>
        <v>0</v>
      </c>
      <c r="V473" s="74">
        <f t="shared" si="88"/>
        <v>8000</v>
      </c>
      <c r="W473" s="74">
        <f>W474</f>
        <v>0</v>
      </c>
      <c r="X473" s="74">
        <f t="shared" si="88"/>
        <v>8000</v>
      </c>
      <c r="Y473" s="74">
        <f>Y474</f>
        <v>0</v>
      </c>
      <c r="Z473" s="74">
        <f t="shared" si="88"/>
        <v>8000</v>
      </c>
    </row>
    <row r="474" spans="2:26" s="49" customFormat="1" ht="21" x14ac:dyDescent="0.4">
      <c r="B474" s="50"/>
      <c r="C474" s="55"/>
      <c r="D474" s="114" t="s">
        <v>18</v>
      </c>
      <c r="E474" s="115" t="s">
        <v>512</v>
      </c>
      <c r="F474" s="115" t="s">
        <v>444</v>
      </c>
      <c r="G474" s="39"/>
      <c r="H474" s="73"/>
      <c r="I474" s="74"/>
      <c r="J474" s="74"/>
      <c r="K474" s="74">
        <v>1000</v>
      </c>
      <c r="L474" s="74">
        <f t="shared" si="84"/>
        <v>1000</v>
      </c>
      <c r="M474" s="74">
        <v>3000</v>
      </c>
      <c r="N474" s="74">
        <f t="shared" si="85"/>
        <v>4000</v>
      </c>
      <c r="O474" s="74">
        <v>2000</v>
      </c>
      <c r="P474" s="74">
        <f t="shared" si="86"/>
        <v>6000</v>
      </c>
      <c r="Q474" s="74">
        <v>2000</v>
      </c>
      <c r="R474" s="74">
        <f t="shared" si="87"/>
        <v>8000</v>
      </c>
      <c r="S474" s="74"/>
      <c r="T474" s="74">
        <f t="shared" si="87"/>
        <v>8000</v>
      </c>
      <c r="U474" s="74"/>
      <c r="V474" s="74">
        <f t="shared" si="88"/>
        <v>8000</v>
      </c>
      <c r="W474" s="74"/>
      <c r="X474" s="74">
        <f t="shared" si="88"/>
        <v>8000</v>
      </c>
      <c r="Y474" s="74"/>
      <c r="Z474" s="74">
        <f t="shared" si="88"/>
        <v>8000</v>
      </c>
    </row>
    <row r="475" spans="2:26" s="49" customFormat="1" ht="38.4" x14ac:dyDescent="0.4">
      <c r="B475" s="50"/>
      <c r="C475" s="55"/>
      <c r="D475" s="116" t="s">
        <v>513</v>
      </c>
      <c r="E475" s="117" t="s">
        <v>515</v>
      </c>
      <c r="F475" s="117"/>
      <c r="G475" s="39"/>
      <c r="H475" s="73"/>
      <c r="I475" s="74"/>
      <c r="J475" s="74"/>
      <c r="K475" s="74">
        <f>K476</f>
        <v>25</v>
      </c>
      <c r="L475" s="74">
        <f t="shared" si="84"/>
        <v>25</v>
      </c>
      <c r="M475" s="74">
        <f>M476</f>
        <v>0</v>
      </c>
      <c r="N475" s="74">
        <f t="shared" si="85"/>
        <v>25</v>
      </c>
      <c r="O475" s="74">
        <f>O476</f>
        <v>0</v>
      </c>
      <c r="P475" s="74">
        <f t="shared" si="86"/>
        <v>25</v>
      </c>
      <c r="Q475" s="74">
        <f>Q476</f>
        <v>0</v>
      </c>
      <c r="R475" s="74">
        <f t="shared" si="87"/>
        <v>25</v>
      </c>
      <c r="S475" s="74">
        <f>S476</f>
        <v>0</v>
      </c>
      <c r="T475" s="74">
        <f t="shared" si="87"/>
        <v>25</v>
      </c>
      <c r="U475" s="74">
        <f>U476</f>
        <v>0</v>
      </c>
      <c r="V475" s="74">
        <f t="shared" si="88"/>
        <v>25</v>
      </c>
      <c r="W475" s="74">
        <f>W476</f>
        <v>0</v>
      </c>
      <c r="X475" s="74">
        <f t="shared" si="88"/>
        <v>25</v>
      </c>
      <c r="Y475" s="74">
        <f>Y476</f>
        <v>0</v>
      </c>
      <c r="Z475" s="74">
        <f t="shared" si="88"/>
        <v>25</v>
      </c>
    </row>
    <row r="476" spans="2:26" s="49" customFormat="1" ht="46.2" customHeight="1" x14ac:dyDescent="0.4">
      <c r="B476" s="50"/>
      <c r="C476" s="55"/>
      <c r="D476" s="116" t="s">
        <v>514</v>
      </c>
      <c r="E476" s="117" t="s">
        <v>516</v>
      </c>
      <c r="F476" s="117"/>
      <c r="G476" s="39"/>
      <c r="H476" s="73"/>
      <c r="I476" s="74"/>
      <c r="J476" s="74"/>
      <c r="K476" s="74">
        <f>K477</f>
        <v>25</v>
      </c>
      <c r="L476" s="74">
        <f t="shared" si="84"/>
        <v>25</v>
      </c>
      <c r="M476" s="74">
        <f>M477</f>
        <v>0</v>
      </c>
      <c r="N476" s="74">
        <f t="shared" si="85"/>
        <v>25</v>
      </c>
      <c r="O476" s="74">
        <f>O477</f>
        <v>0</v>
      </c>
      <c r="P476" s="74">
        <f t="shared" si="86"/>
        <v>25</v>
      </c>
      <c r="Q476" s="74">
        <f>Q477</f>
        <v>0</v>
      </c>
      <c r="R476" s="74">
        <f t="shared" si="87"/>
        <v>25</v>
      </c>
      <c r="S476" s="74">
        <f>S477</f>
        <v>0</v>
      </c>
      <c r="T476" s="74">
        <f t="shared" si="87"/>
        <v>25</v>
      </c>
      <c r="U476" s="74">
        <f>U477</f>
        <v>0</v>
      </c>
      <c r="V476" s="74">
        <f t="shared" si="88"/>
        <v>25</v>
      </c>
      <c r="W476" s="74">
        <f>W477</f>
        <v>0</v>
      </c>
      <c r="X476" s="74">
        <f t="shared" si="88"/>
        <v>25</v>
      </c>
      <c r="Y476" s="74">
        <f>Y477</f>
        <v>0</v>
      </c>
      <c r="Z476" s="74">
        <f t="shared" si="88"/>
        <v>25</v>
      </c>
    </row>
    <row r="477" spans="2:26" s="49" customFormat="1" ht="24" customHeight="1" x14ac:dyDescent="0.4">
      <c r="B477" s="50"/>
      <c r="C477" s="55"/>
      <c r="D477" s="116" t="s">
        <v>18</v>
      </c>
      <c r="E477" s="117" t="s">
        <v>516</v>
      </c>
      <c r="F477" s="117" t="s">
        <v>444</v>
      </c>
      <c r="G477" s="39"/>
      <c r="H477" s="73"/>
      <c r="I477" s="74"/>
      <c r="J477" s="74"/>
      <c r="K477" s="74">
        <v>25</v>
      </c>
      <c r="L477" s="74">
        <f t="shared" si="84"/>
        <v>25</v>
      </c>
      <c r="M477" s="74"/>
      <c r="N477" s="74">
        <f t="shared" si="85"/>
        <v>25</v>
      </c>
      <c r="O477" s="74"/>
      <c r="P477" s="74">
        <f t="shared" si="86"/>
        <v>25</v>
      </c>
      <c r="Q477" s="74"/>
      <c r="R477" s="74">
        <f t="shared" si="87"/>
        <v>25</v>
      </c>
      <c r="S477" s="74"/>
      <c r="T477" s="74">
        <f t="shared" si="87"/>
        <v>25</v>
      </c>
      <c r="U477" s="74"/>
      <c r="V477" s="74">
        <f t="shared" si="88"/>
        <v>25</v>
      </c>
      <c r="W477" s="74"/>
      <c r="X477" s="74">
        <f t="shared" si="88"/>
        <v>25</v>
      </c>
      <c r="Y477" s="74"/>
      <c r="Z477" s="74">
        <f t="shared" si="88"/>
        <v>25</v>
      </c>
    </row>
    <row r="478" spans="2:26" s="49" customFormat="1" ht="81" customHeight="1" x14ac:dyDescent="0.4">
      <c r="B478" s="50"/>
      <c r="C478" s="55"/>
      <c r="D478" s="99" t="s">
        <v>585</v>
      </c>
      <c r="E478" s="64" t="s">
        <v>586</v>
      </c>
      <c r="F478" s="64"/>
      <c r="G478" s="39"/>
      <c r="H478" s="73"/>
      <c r="I478" s="74"/>
      <c r="J478" s="74"/>
      <c r="K478" s="74"/>
      <c r="L478" s="74"/>
      <c r="M478" s="74"/>
      <c r="N478" s="74"/>
      <c r="O478" s="74"/>
      <c r="P478" s="74"/>
      <c r="Q478" s="74"/>
      <c r="R478" s="74"/>
      <c r="S478" s="74">
        <f>S479</f>
        <v>4260.5</v>
      </c>
      <c r="T478" s="74">
        <f t="shared" si="87"/>
        <v>4260.5</v>
      </c>
      <c r="U478" s="74">
        <f>U479</f>
        <v>0</v>
      </c>
      <c r="V478" s="74">
        <f t="shared" si="88"/>
        <v>4260.5</v>
      </c>
      <c r="W478" s="74">
        <f>W479</f>
        <v>0</v>
      </c>
      <c r="X478" s="74">
        <f t="shared" si="88"/>
        <v>4260.5</v>
      </c>
      <c r="Y478" s="74">
        <f>Y479</f>
        <v>0</v>
      </c>
      <c r="Z478" s="74">
        <f t="shared" si="88"/>
        <v>4260.5</v>
      </c>
    </row>
    <row r="479" spans="2:26" s="49" customFormat="1" ht="35.4" customHeight="1" x14ac:dyDescent="0.4">
      <c r="B479" s="50"/>
      <c r="C479" s="55"/>
      <c r="D479" s="99" t="s">
        <v>495</v>
      </c>
      <c r="E479" s="64" t="s">
        <v>587</v>
      </c>
      <c r="F479" s="64"/>
      <c r="G479" s="39"/>
      <c r="H479" s="73"/>
      <c r="I479" s="74"/>
      <c r="J479" s="74"/>
      <c r="K479" s="74"/>
      <c r="L479" s="74"/>
      <c r="M479" s="74"/>
      <c r="N479" s="74"/>
      <c r="O479" s="74"/>
      <c r="P479" s="74"/>
      <c r="Q479" s="74"/>
      <c r="R479" s="74"/>
      <c r="S479" s="74">
        <f>S480</f>
        <v>4260.5</v>
      </c>
      <c r="T479" s="74">
        <f t="shared" si="87"/>
        <v>4260.5</v>
      </c>
      <c r="U479" s="74">
        <f>U480</f>
        <v>0</v>
      </c>
      <c r="V479" s="74">
        <f t="shared" si="88"/>
        <v>4260.5</v>
      </c>
      <c r="W479" s="74">
        <f>W480</f>
        <v>0</v>
      </c>
      <c r="X479" s="74">
        <f t="shared" si="88"/>
        <v>4260.5</v>
      </c>
      <c r="Y479" s="74">
        <f>Y480</f>
        <v>0</v>
      </c>
      <c r="Z479" s="74">
        <f t="shared" si="88"/>
        <v>4260.5</v>
      </c>
    </row>
    <row r="480" spans="2:26" s="49" customFormat="1" ht="35.4" customHeight="1" x14ac:dyDescent="0.4">
      <c r="B480" s="50"/>
      <c r="C480" s="55"/>
      <c r="D480" s="99" t="s">
        <v>18</v>
      </c>
      <c r="E480" s="64" t="s">
        <v>587</v>
      </c>
      <c r="F480" s="64" t="s">
        <v>444</v>
      </c>
      <c r="G480" s="39"/>
      <c r="H480" s="73"/>
      <c r="I480" s="74"/>
      <c r="J480" s="74"/>
      <c r="K480" s="74"/>
      <c r="L480" s="74"/>
      <c r="M480" s="74"/>
      <c r="N480" s="74"/>
      <c r="O480" s="74"/>
      <c r="P480" s="74"/>
      <c r="Q480" s="74"/>
      <c r="R480" s="74"/>
      <c r="S480" s="74">
        <v>4260.5</v>
      </c>
      <c r="T480" s="74">
        <f t="shared" si="87"/>
        <v>4260.5</v>
      </c>
      <c r="U480" s="74"/>
      <c r="V480" s="74">
        <f t="shared" si="88"/>
        <v>4260.5</v>
      </c>
      <c r="W480" s="74"/>
      <c r="X480" s="74">
        <f t="shared" si="88"/>
        <v>4260.5</v>
      </c>
      <c r="Y480" s="74"/>
      <c r="Z480" s="74">
        <f t="shared" si="88"/>
        <v>4260.5</v>
      </c>
    </row>
    <row r="481" spans="2:26" s="49" customFormat="1" ht="35.4" customHeight="1" x14ac:dyDescent="0.4">
      <c r="B481" s="50"/>
      <c r="C481" s="55"/>
      <c r="D481" s="99" t="s">
        <v>599</v>
      </c>
      <c r="E481" s="64" t="s">
        <v>602</v>
      </c>
      <c r="F481" s="64"/>
      <c r="G481" s="39"/>
      <c r="H481" s="73"/>
      <c r="I481" s="74"/>
      <c r="J481" s="74"/>
      <c r="K481" s="74"/>
      <c r="L481" s="74"/>
      <c r="M481" s="74"/>
      <c r="N481" s="74"/>
      <c r="O481" s="74"/>
      <c r="P481" s="74"/>
      <c r="Q481" s="74"/>
      <c r="R481" s="74"/>
      <c r="S481" s="74"/>
      <c r="T481" s="74"/>
      <c r="U481" s="74"/>
      <c r="V481" s="74"/>
      <c r="W481" s="74">
        <f>W482</f>
        <v>3511</v>
      </c>
      <c r="X481" s="74">
        <f t="shared" si="88"/>
        <v>3511</v>
      </c>
      <c r="Y481" s="74">
        <f>Y482</f>
        <v>2500</v>
      </c>
      <c r="Z481" s="74">
        <f t="shared" si="88"/>
        <v>6011</v>
      </c>
    </row>
    <row r="482" spans="2:26" s="49" customFormat="1" ht="35.4" customHeight="1" x14ac:dyDescent="0.4">
      <c r="B482" s="50"/>
      <c r="C482" s="55"/>
      <c r="D482" s="99" t="s">
        <v>495</v>
      </c>
      <c r="E482" s="64" t="s">
        <v>603</v>
      </c>
      <c r="F482" s="64"/>
      <c r="G482" s="39"/>
      <c r="H482" s="73"/>
      <c r="I482" s="74"/>
      <c r="J482" s="74"/>
      <c r="K482" s="74"/>
      <c r="L482" s="74"/>
      <c r="M482" s="74"/>
      <c r="N482" s="74"/>
      <c r="O482" s="74"/>
      <c r="P482" s="74"/>
      <c r="Q482" s="74"/>
      <c r="R482" s="74"/>
      <c r="S482" s="74"/>
      <c r="T482" s="74"/>
      <c r="U482" s="74"/>
      <c r="V482" s="74"/>
      <c r="W482" s="74">
        <f>W483</f>
        <v>3511</v>
      </c>
      <c r="X482" s="74">
        <f t="shared" si="88"/>
        <v>3511</v>
      </c>
      <c r="Y482" s="74">
        <f>Y483</f>
        <v>2500</v>
      </c>
      <c r="Z482" s="74">
        <f t="shared" si="88"/>
        <v>6011</v>
      </c>
    </row>
    <row r="483" spans="2:26" s="49" customFormat="1" ht="35.4" customHeight="1" x14ac:dyDescent="0.4">
      <c r="B483" s="50"/>
      <c r="C483" s="55"/>
      <c r="D483" s="99" t="s">
        <v>18</v>
      </c>
      <c r="E483" s="64" t="s">
        <v>603</v>
      </c>
      <c r="F483" s="64" t="s">
        <v>444</v>
      </c>
      <c r="G483" s="39"/>
      <c r="H483" s="73"/>
      <c r="I483" s="74"/>
      <c r="J483" s="74"/>
      <c r="K483" s="74"/>
      <c r="L483" s="74"/>
      <c r="M483" s="74"/>
      <c r="N483" s="74"/>
      <c r="O483" s="74"/>
      <c r="P483" s="74"/>
      <c r="Q483" s="74"/>
      <c r="R483" s="74"/>
      <c r="S483" s="74"/>
      <c r="T483" s="74"/>
      <c r="U483" s="74"/>
      <c r="V483" s="74"/>
      <c r="W483" s="74">
        <v>3511</v>
      </c>
      <c r="X483" s="74">
        <f t="shared" si="88"/>
        <v>3511</v>
      </c>
      <c r="Y483" s="74">
        <v>2500</v>
      </c>
      <c r="Z483" s="74">
        <f t="shared" si="88"/>
        <v>6011</v>
      </c>
    </row>
    <row r="484" spans="2:26" s="49" customFormat="1" ht="58.2" customHeight="1" x14ac:dyDescent="0.4">
      <c r="B484" s="50"/>
      <c r="C484" s="7"/>
      <c r="D484" s="66" t="s">
        <v>353</v>
      </c>
      <c r="E484" s="64" t="s">
        <v>356</v>
      </c>
      <c r="F484" s="64"/>
      <c r="G484" s="39"/>
      <c r="H484" s="74">
        <f>H488+H485</f>
        <v>3920.4</v>
      </c>
      <c r="I484" s="74">
        <f>I488+I485</f>
        <v>0</v>
      </c>
      <c r="J484" s="74">
        <f t="shared" si="79"/>
        <v>3920.4</v>
      </c>
      <c r="K484" s="74">
        <f>K488+K485</f>
        <v>0</v>
      </c>
      <c r="L484" s="74">
        <f t="shared" si="84"/>
        <v>3920.4</v>
      </c>
      <c r="M484" s="74">
        <f>M488+M485</f>
        <v>0</v>
      </c>
      <c r="N484" s="74">
        <f t="shared" si="85"/>
        <v>3920.4</v>
      </c>
      <c r="O484" s="74">
        <f>O488+O485</f>
        <v>0</v>
      </c>
      <c r="P484" s="74">
        <f t="shared" si="86"/>
        <v>3920.4</v>
      </c>
      <c r="Q484" s="74">
        <f>Q488+Q485</f>
        <v>0</v>
      </c>
      <c r="R484" s="74">
        <f t="shared" si="87"/>
        <v>3920.4</v>
      </c>
      <c r="S484" s="74">
        <f>S488+S485</f>
        <v>0</v>
      </c>
      <c r="T484" s="74">
        <f t="shared" si="87"/>
        <v>3920.4</v>
      </c>
      <c r="U484" s="74">
        <f>U488+U485</f>
        <v>0</v>
      </c>
      <c r="V484" s="74">
        <f t="shared" si="88"/>
        <v>3920.4</v>
      </c>
      <c r="W484" s="74">
        <f>W488+W485</f>
        <v>0</v>
      </c>
      <c r="X484" s="74">
        <f t="shared" si="88"/>
        <v>3920.4</v>
      </c>
      <c r="Y484" s="74">
        <f>Y488+Y485</f>
        <v>0</v>
      </c>
      <c r="Z484" s="74">
        <f t="shared" si="88"/>
        <v>3920.4</v>
      </c>
    </row>
    <row r="485" spans="2:26" s="49" customFormat="1" ht="73.2" customHeight="1" x14ac:dyDescent="0.4">
      <c r="B485" s="50"/>
      <c r="C485" s="7"/>
      <c r="D485" s="66" t="s">
        <v>407</v>
      </c>
      <c r="E485" s="64" t="s">
        <v>408</v>
      </c>
      <c r="F485" s="64"/>
      <c r="G485" s="39"/>
      <c r="H485" s="74">
        <f t="shared" ref="H485:Y486" si="91">H486</f>
        <v>3530.4</v>
      </c>
      <c r="I485" s="74">
        <f t="shared" si="91"/>
        <v>0</v>
      </c>
      <c r="J485" s="74">
        <f t="shared" si="79"/>
        <v>3530.4</v>
      </c>
      <c r="K485" s="74">
        <f t="shared" si="91"/>
        <v>0</v>
      </c>
      <c r="L485" s="74">
        <f t="shared" si="84"/>
        <v>3530.4</v>
      </c>
      <c r="M485" s="74">
        <f t="shared" si="91"/>
        <v>0</v>
      </c>
      <c r="N485" s="74">
        <f t="shared" si="85"/>
        <v>3530.4</v>
      </c>
      <c r="O485" s="74">
        <f t="shared" si="91"/>
        <v>0</v>
      </c>
      <c r="P485" s="74">
        <f t="shared" si="86"/>
        <v>3530.4</v>
      </c>
      <c r="Q485" s="74">
        <f t="shared" si="91"/>
        <v>0</v>
      </c>
      <c r="R485" s="74">
        <f t="shared" si="87"/>
        <v>3530.4</v>
      </c>
      <c r="S485" s="74">
        <f t="shared" si="91"/>
        <v>0</v>
      </c>
      <c r="T485" s="74">
        <f t="shared" si="87"/>
        <v>3530.4</v>
      </c>
      <c r="U485" s="74">
        <f t="shared" si="91"/>
        <v>0</v>
      </c>
      <c r="V485" s="74">
        <f t="shared" si="88"/>
        <v>3530.4</v>
      </c>
      <c r="W485" s="74">
        <f t="shared" si="91"/>
        <v>0</v>
      </c>
      <c r="X485" s="74">
        <f t="shared" si="88"/>
        <v>3530.4</v>
      </c>
      <c r="Y485" s="74">
        <f t="shared" si="91"/>
        <v>0</v>
      </c>
      <c r="Z485" s="74">
        <f t="shared" si="88"/>
        <v>3530.4</v>
      </c>
    </row>
    <row r="486" spans="2:26" s="49" customFormat="1" ht="21" x14ac:dyDescent="0.4">
      <c r="B486" s="50"/>
      <c r="C486" s="7"/>
      <c r="D486" s="66" t="s">
        <v>355</v>
      </c>
      <c r="E486" s="64" t="s">
        <v>409</v>
      </c>
      <c r="F486" s="64"/>
      <c r="G486" s="39"/>
      <c r="H486" s="74">
        <f t="shared" si="91"/>
        <v>3530.4</v>
      </c>
      <c r="I486" s="74">
        <f t="shared" si="91"/>
        <v>0</v>
      </c>
      <c r="J486" s="74">
        <f t="shared" si="79"/>
        <v>3530.4</v>
      </c>
      <c r="K486" s="74">
        <f t="shared" si="91"/>
        <v>0</v>
      </c>
      <c r="L486" s="74">
        <f t="shared" si="84"/>
        <v>3530.4</v>
      </c>
      <c r="M486" s="74">
        <f t="shared" si="91"/>
        <v>0</v>
      </c>
      <c r="N486" s="74">
        <f t="shared" si="85"/>
        <v>3530.4</v>
      </c>
      <c r="O486" s="74">
        <f t="shared" si="91"/>
        <v>0</v>
      </c>
      <c r="P486" s="74">
        <f t="shared" si="86"/>
        <v>3530.4</v>
      </c>
      <c r="Q486" s="74">
        <f t="shared" si="91"/>
        <v>0</v>
      </c>
      <c r="R486" s="74">
        <f t="shared" si="87"/>
        <v>3530.4</v>
      </c>
      <c r="S486" s="74">
        <f t="shared" si="91"/>
        <v>0</v>
      </c>
      <c r="T486" s="74">
        <f t="shared" si="87"/>
        <v>3530.4</v>
      </c>
      <c r="U486" s="74">
        <f t="shared" si="91"/>
        <v>0</v>
      </c>
      <c r="V486" s="74">
        <f t="shared" si="88"/>
        <v>3530.4</v>
      </c>
      <c r="W486" s="74">
        <f t="shared" si="91"/>
        <v>0</v>
      </c>
      <c r="X486" s="74">
        <f t="shared" si="88"/>
        <v>3530.4</v>
      </c>
      <c r="Y486" s="74">
        <f t="shared" si="91"/>
        <v>0</v>
      </c>
      <c r="Z486" s="74">
        <f t="shared" si="88"/>
        <v>3530.4</v>
      </c>
    </row>
    <row r="487" spans="2:26" s="49" customFormat="1" ht="42" x14ac:dyDescent="0.4">
      <c r="B487" s="50"/>
      <c r="C487" s="7"/>
      <c r="D487" s="45" t="s">
        <v>14</v>
      </c>
      <c r="E487" s="64" t="s">
        <v>409</v>
      </c>
      <c r="F487" s="64" t="s">
        <v>283</v>
      </c>
      <c r="G487" s="39"/>
      <c r="H487" s="74">
        <v>3530.4</v>
      </c>
      <c r="I487" s="74"/>
      <c r="J487" s="74">
        <f t="shared" si="79"/>
        <v>3530.4</v>
      </c>
      <c r="K487" s="74"/>
      <c r="L487" s="74">
        <f t="shared" si="84"/>
        <v>3530.4</v>
      </c>
      <c r="M487" s="74"/>
      <c r="N487" s="74">
        <f t="shared" si="85"/>
        <v>3530.4</v>
      </c>
      <c r="O487" s="74"/>
      <c r="P487" s="74">
        <f t="shared" si="86"/>
        <v>3530.4</v>
      </c>
      <c r="Q487" s="74"/>
      <c r="R487" s="74">
        <f t="shared" si="87"/>
        <v>3530.4</v>
      </c>
      <c r="S487" s="74"/>
      <c r="T487" s="74">
        <f t="shared" si="87"/>
        <v>3530.4</v>
      </c>
      <c r="U487" s="74"/>
      <c r="V487" s="74">
        <f t="shared" si="88"/>
        <v>3530.4</v>
      </c>
      <c r="W487" s="74"/>
      <c r="X487" s="74">
        <f t="shared" si="88"/>
        <v>3530.4</v>
      </c>
      <c r="Y487" s="74"/>
      <c r="Z487" s="74">
        <f t="shared" si="88"/>
        <v>3530.4</v>
      </c>
    </row>
    <row r="488" spans="2:26" s="49" customFormat="1" ht="63" x14ac:dyDescent="0.4">
      <c r="B488" s="50"/>
      <c r="C488" s="7"/>
      <c r="D488" s="66" t="s">
        <v>354</v>
      </c>
      <c r="E488" s="64" t="s">
        <v>357</v>
      </c>
      <c r="F488" s="64"/>
      <c r="G488" s="39"/>
      <c r="H488" s="74">
        <f>H489</f>
        <v>390</v>
      </c>
      <c r="I488" s="74">
        <f>I489</f>
        <v>0</v>
      </c>
      <c r="J488" s="74">
        <f t="shared" si="79"/>
        <v>390</v>
      </c>
      <c r="K488" s="74">
        <f>K489</f>
        <v>0</v>
      </c>
      <c r="L488" s="74">
        <f t="shared" si="84"/>
        <v>390</v>
      </c>
      <c r="M488" s="74">
        <f>M489</f>
        <v>0</v>
      </c>
      <c r="N488" s="74">
        <f t="shared" si="85"/>
        <v>390</v>
      </c>
      <c r="O488" s="74">
        <f>O489</f>
        <v>0</v>
      </c>
      <c r="P488" s="74">
        <f t="shared" si="86"/>
        <v>390</v>
      </c>
      <c r="Q488" s="74">
        <f>Q489</f>
        <v>0</v>
      </c>
      <c r="R488" s="74">
        <f t="shared" si="87"/>
        <v>390</v>
      </c>
      <c r="S488" s="74">
        <f>S489</f>
        <v>0</v>
      </c>
      <c r="T488" s="74">
        <f t="shared" si="87"/>
        <v>390</v>
      </c>
      <c r="U488" s="74">
        <f>U489</f>
        <v>0</v>
      </c>
      <c r="V488" s="74">
        <f t="shared" si="88"/>
        <v>390</v>
      </c>
      <c r="W488" s="74">
        <f>W489</f>
        <v>0</v>
      </c>
      <c r="X488" s="74">
        <f t="shared" si="88"/>
        <v>390</v>
      </c>
      <c r="Y488" s="74">
        <f>Y489</f>
        <v>0</v>
      </c>
      <c r="Z488" s="74">
        <f t="shared" si="88"/>
        <v>390</v>
      </c>
    </row>
    <row r="489" spans="2:26" s="49" customFormat="1" ht="21" x14ac:dyDescent="0.4">
      <c r="B489" s="50"/>
      <c r="C489" s="7"/>
      <c r="D489" s="66" t="s">
        <v>355</v>
      </c>
      <c r="E489" s="64" t="s">
        <v>358</v>
      </c>
      <c r="F489" s="64"/>
      <c r="G489" s="39"/>
      <c r="H489" s="74">
        <f t="shared" ref="H489:Y489" si="92">H490</f>
        <v>390</v>
      </c>
      <c r="I489" s="74">
        <f t="shared" si="92"/>
        <v>0</v>
      </c>
      <c r="J489" s="74">
        <f t="shared" si="79"/>
        <v>390</v>
      </c>
      <c r="K489" s="74">
        <f t="shared" si="92"/>
        <v>0</v>
      </c>
      <c r="L489" s="74">
        <f t="shared" si="84"/>
        <v>390</v>
      </c>
      <c r="M489" s="74">
        <f t="shared" si="92"/>
        <v>0</v>
      </c>
      <c r="N489" s="74">
        <f t="shared" si="85"/>
        <v>390</v>
      </c>
      <c r="O489" s="74">
        <f t="shared" si="92"/>
        <v>0</v>
      </c>
      <c r="P489" s="74">
        <f t="shared" si="86"/>
        <v>390</v>
      </c>
      <c r="Q489" s="74">
        <f t="shared" si="92"/>
        <v>0</v>
      </c>
      <c r="R489" s="74">
        <f t="shared" si="87"/>
        <v>390</v>
      </c>
      <c r="S489" s="74">
        <f t="shared" si="92"/>
        <v>0</v>
      </c>
      <c r="T489" s="74">
        <f t="shared" si="87"/>
        <v>390</v>
      </c>
      <c r="U489" s="74">
        <f t="shared" si="92"/>
        <v>0</v>
      </c>
      <c r="V489" s="74">
        <f t="shared" si="88"/>
        <v>390</v>
      </c>
      <c r="W489" s="74">
        <f t="shared" si="92"/>
        <v>0</v>
      </c>
      <c r="X489" s="74">
        <f t="shared" si="88"/>
        <v>390</v>
      </c>
      <c r="Y489" s="74">
        <f t="shared" si="92"/>
        <v>0</v>
      </c>
      <c r="Z489" s="74">
        <f t="shared" si="88"/>
        <v>390</v>
      </c>
    </row>
    <row r="490" spans="2:26" s="49" customFormat="1" ht="42" x14ac:dyDescent="0.4">
      <c r="B490" s="50"/>
      <c r="C490" s="7"/>
      <c r="D490" s="45" t="s">
        <v>14</v>
      </c>
      <c r="E490" s="64" t="s">
        <v>358</v>
      </c>
      <c r="F490" s="64" t="s">
        <v>283</v>
      </c>
      <c r="G490" s="39"/>
      <c r="H490" s="74">
        <v>390</v>
      </c>
      <c r="I490" s="74"/>
      <c r="J490" s="74">
        <f t="shared" si="79"/>
        <v>390</v>
      </c>
      <c r="K490" s="74"/>
      <c r="L490" s="74">
        <f t="shared" si="84"/>
        <v>390</v>
      </c>
      <c r="M490" s="74"/>
      <c r="N490" s="74">
        <f t="shared" si="85"/>
        <v>390</v>
      </c>
      <c r="O490" s="74"/>
      <c r="P490" s="74">
        <f t="shared" si="86"/>
        <v>390</v>
      </c>
      <c r="Q490" s="74"/>
      <c r="R490" s="74">
        <f t="shared" si="87"/>
        <v>390</v>
      </c>
      <c r="S490" s="74"/>
      <c r="T490" s="74">
        <f t="shared" si="87"/>
        <v>390</v>
      </c>
      <c r="U490" s="74"/>
      <c r="V490" s="74">
        <f t="shared" si="88"/>
        <v>390</v>
      </c>
      <c r="W490" s="74"/>
      <c r="X490" s="74">
        <f t="shared" si="88"/>
        <v>390</v>
      </c>
      <c r="Y490" s="74"/>
      <c r="Z490" s="74">
        <f t="shared" si="88"/>
        <v>390</v>
      </c>
    </row>
    <row r="491" spans="2:26" ht="81.75" customHeight="1" x14ac:dyDescent="0.4">
      <c r="B491" s="12"/>
      <c r="C491" s="55">
        <v>19</v>
      </c>
      <c r="D491" s="54" t="s">
        <v>150</v>
      </c>
      <c r="E491" s="56" t="s">
        <v>151</v>
      </c>
      <c r="F491" s="56"/>
      <c r="G491" s="9"/>
      <c r="H491" s="73">
        <f t="shared" ref="H491:Y493" si="93">H492</f>
        <v>2936.2</v>
      </c>
      <c r="I491" s="73">
        <f t="shared" si="93"/>
        <v>0</v>
      </c>
      <c r="J491" s="73">
        <f t="shared" si="79"/>
        <v>2936.2</v>
      </c>
      <c r="K491" s="73">
        <f t="shared" si="93"/>
        <v>0</v>
      </c>
      <c r="L491" s="73">
        <f t="shared" si="84"/>
        <v>2936.2</v>
      </c>
      <c r="M491" s="73">
        <f t="shared" si="93"/>
        <v>0</v>
      </c>
      <c r="N491" s="73">
        <f t="shared" si="85"/>
        <v>2936.2</v>
      </c>
      <c r="O491" s="73">
        <f t="shared" si="93"/>
        <v>0</v>
      </c>
      <c r="P491" s="73">
        <f t="shared" si="86"/>
        <v>2936.2</v>
      </c>
      <c r="Q491" s="73">
        <f t="shared" si="93"/>
        <v>0</v>
      </c>
      <c r="R491" s="73">
        <f t="shared" si="87"/>
        <v>2936.2</v>
      </c>
      <c r="S491" s="73">
        <f t="shared" si="93"/>
        <v>0</v>
      </c>
      <c r="T491" s="73">
        <f t="shared" si="87"/>
        <v>2936.2</v>
      </c>
      <c r="U491" s="73">
        <f t="shared" si="93"/>
        <v>0</v>
      </c>
      <c r="V491" s="73">
        <f t="shared" si="88"/>
        <v>2936.2</v>
      </c>
      <c r="W491" s="73">
        <f t="shared" si="93"/>
        <v>67.5</v>
      </c>
      <c r="X491" s="73">
        <f t="shared" si="88"/>
        <v>3003.7</v>
      </c>
      <c r="Y491" s="73">
        <f t="shared" si="93"/>
        <v>0</v>
      </c>
      <c r="Z491" s="73">
        <f t="shared" si="88"/>
        <v>3003.7</v>
      </c>
    </row>
    <row r="492" spans="2:26" ht="42" x14ac:dyDescent="0.4">
      <c r="B492" s="12"/>
      <c r="C492" s="7"/>
      <c r="D492" s="39" t="s">
        <v>152</v>
      </c>
      <c r="E492" s="79" t="s">
        <v>287</v>
      </c>
      <c r="F492" s="79"/>
      <c r="G492" s="39"/>
      <c r="H492" s="74">
        <f t="shared" si="93"/>
        <v>2936.2</v>
      </c>
      <c r="I492" s="74">
        <f t="shared" si="93"/>
        <v>0</v>
      </c>
      <c r="J492" s="74">
        <f t="shared" si="79"/>
        <v>2936.2</v>
      </c>
      <c r="K492" s="74">
        <f t="shared" si="93"/>
        <v>0</v>
      </c>
      <c r="L492" s="74">
        <f t="shared" si="84"/>
        <v>2936.2</v>
      </c>
      <c r="M492" s="74">
        <f t="shared" si="93"/>
        <v>0</v>
      </c>
      <c r="N492" s="74">
        <f t="shared" si="85"/>
        <v>2936.2</v>
      </c>
      <c r="O492" s="74">
        <f t="shared" si="93"/>
        <v>0</v>
      </c>
      <c r="P492" s="74">
        <f t="shared" si="86"/>
        <v>2936.2</v>
      </c>
      <c r="Q492" s="74">
        <f t="shared" si="93"/>
        <v>0</v>
      </c>
      <c r="R492" s="74">
        <f t="shared" si="87"/>
        <v>2936.2</v>
      </c>
      <c r="S492" s="74">
        <f t="shared" si="93"/>
        <v>0</v>
      </c>
      <c r="T492" s="74">
        <f t="shared" si="87"/>
        <v>2936.2</v>
      </c>
      <c r="U492" s="74">
        <f t="shared" si="93"/>
        <v>0</v>
      </c>
      <c r="V492" s="74">
        <f t="shared" si="88"/>
        <v>2936.2</v>
      </c>
      <c r="W492" s="74">
        <f t="shared" si="93"/>
        <v>67.5</v>
      </c>
      <c r="X492" s="74">
        <f t="shared" si="88"/>
        <v>3003.7</v>
      </c>
      <c r="Y492" s="74">
        <f t="shared" si="93"/>
        <v>0</v>
      </c>
      <c r="Z492" s="74">
        <f t="shared" si="88"/>
        <v>3003.7</v>
      </c>
    </row>
    <row r="493" spans="2:26" ht="21" x14ac:dyDescent="0.4">
      <c r="B493" s="12"/>
      <c r="C493" s="7"/>
      <c r="D493" s="39" t="s">
        <v>90</v>
      </c>
      <c r="E493" s="79" t="s">
        <v>286</v>
      </c>
      <c r="F493" s="79"/>
      <c r="G493" s="39"/>
      <c r="H493" s="74">
        <f t="shared" si="93"/>
        <v>2936.2</v>
      </c>
      <c r="I493" s="74">
        <f t="shared" si="93"/>
        <v>0</v>
      </c>
      <c r="J493" s="74">
        <f t="shared" si="79"/>
        <v>2936.2</v>
      </c>
      <c r="K493" s="74">
        <f t="shared" si="93"/>
        <v>0</v>
      </c>
      <c r="L493" s="74">
        <f t="shared" si="84"/>
        <v>2936.2</v>
      </c>
      <c r="M493" s="74">
        <f t="shared" si="93"/>
        <v>0</v>
      </c>
      <c r="N493" s="74">
        <f t="shared" si="85"/>
        <v>2936.2</v>
      </c>
      <c r="O493" s="74">
        <f t="shared" si="93"/>
        <v>0</v>
      </c>
      <c r="P493" s="74">
        <f t="shared" si="86"/>
        <v>2936.2</v>
      </c>
      <c r="Q493" s="74">
        <f t="shared" si="93"/>
        <v>0</v>
      </c>
      <c r="R493" s="74">
        <f t="shared" si="87"/>
        <v>2936.2</v>
      </c>
      <c r="S493" s="74">
        <f t="shared" si="93"/>
        <v>0</v>
      </c>
      <c r="T493" s="74">
        <f t="shared" si="87"/>
        <v>2936.2</v>
      </c>
      <c r="U493" s="74">
        <f t="shared" si="93"/>
        <v>0</v>
      </c>
      <c r="V493" s="74">
        <f t="shared" si="88"/>
        <v>2936.2</v>
      </c>
      <c r="W493" s="74">
        <f t="shared" si="93"/>
        <v>67.5</v>
      </c>
      <c r="X493" s="74">
        <f t="shared" si="88"/>
        <v>3003.7</v>
      </c>
      <c r="Y493" s="74">
        <f t="shared" si="93"/>
        <v>0</v>
      </c>
      <c r="Z493" s="74">
        <f t="shared" si="88"/>
        <v>3003.7</v>
      </c>
    </row>
    <row r="494" spans="2:26" ht="115.5" customHeight="1" x14ac:dyDescent="0.4">
      <c r="B494" s="12"/>
      <c r="C494" s="7"/>
      <c r="D494" s="39" t="s">
        <v>17</v>
      </c>
      <c r="E494" s="79" t="s">
        <v>286</v>
      </c>
      <c r="F494" s="79">
        <v>100</v>
      </c>
      <c r="G494" s="39">
        <v>2</v>
      </c>
      <c r="H494" s="74">
        <v>2936.2</v>
      </c>
      <c r="I494" s="74"/>
      <c r="J494" s="74">
        <f t="shared" si="79"/>
        <v>2936.2</v>
      </c>
      <c r="K494" s="74"/>
      <c r="L494" s="74">
        <f t="shared" si="84"/>
        <v>2936.2</v>
      </c>
      <c r="M494" s="74"/>
      <c r="N494" s="74">
        <f t="shared" si="85"/>
        <v>2936.2</v>
      </c>
      <c r="O494" s="74"/>
      <c r="P494" s="74">
        <f t="shared" si="86"/>
        <v>2936.2</v>
      </c>
      <c r="Q494" s="74"/>
      <c r="R494" s="74">
        <f t="shared" si="87"/>
        <v>2936.2</v>
      </c>
      <c r="S494" s="74"/>
      <c r="T494" s="74">
        <f t="shared" si="87"/>
        <v>2936.2</v>
      </c>
      <c r="U494" s="74"/>
      <c r="V494" s="74">
        <f t="shared" si="88"/>
        <v>2936.2</v>
      </c>
      <c r="W494" s="74">
        <v>67.5</v>
      </c>
      <c r="X494" s="74">
        <f t="shared" si="88"/>
        <v>3003.7</v>
      </c>
      <c r="Y494" s="74"/>
      <c r="Z494" s="74">
        <f t="shared" si="88"/>
        <v>3003.7</v>
      </c>
    </row>
    <row r="495" spans="2:26" ht="40.799999999999997" x14ac:dyDescent="0.4">
      <c r="B495" s="12"/>
      <c r="C495" s="55">
        <v>20</v>
      </c>
      <c r="D495" s="9" t="s">
        <v>153</v>
      </c>
      <c r="E495" s="41" t="s">
        <v>154</v>
      </c>
      <c r="F495" s="41"/>
      <c r="G495" s="15"/>
      <c r="H495" s="73">
        <f t="shared" ref="H495:Y497" si="94">H496</f>
        <v>76.8</v>
      </c>
      <c r="I495" s="73">
        <f t="shared" si="94"/>
        <v>0</v>
      </c>
      <c r="J495" s="73">
        <f t="shared" si="79"/>
        <v>76.8</v>
      </c>
      <c r="K495" s="73">
        <f t="shared" si="94"/>
        <v>0</v>
      </c>
      <c r="L495" s="73">
        <f t="shared" si="84"/>
        <v>76.8</v>
      </c>
      <c r="M495" s="73">
        <f t="shared" si="94"/>
        <v>0</v>
      </c>
      <c r="N495" s="73">
        <f t="shared" si="85"/>
        <v>76.8</v>
      </c>
      <c r="O495" s="73">
        <f t="shared" si="94"/>
        <v>0</v>
      </c>
      <c r="P495" s="73">
        <f t="shared" si="86"/>
        <v>76.8</v>
      </c>
      <c r="Q495" s="73">
        <f t="shared" si="94"/>
        <v>0</v>
      </c>
      <c r="R495" s="73">
        <f t="shared" si="87"/>
        <v>76.8</v>
      </c>
      <c r="S495" s="73">
        <f t="shared" si="94"/>
        <v>0</v>
      </c>
      <c r="T495" s="73">
        <f t="shared" si="87"/>
        <v>76.8</v>
      </c>
      <c r="U495" s="73">
        <f t="shared" si="94"/>
        <v>0</v>
      </c>
      <c r="V495" s="73">
        <f t="shared" si="88"/>
        <v>76.8</v>
      </c>
      <c r="W495" s="73">
        <f t="shared" si="94"/>
        <v>0</v>
      </c>
      <c r="X495" s="73">
        <f t="shared" si="88"/>
        <v>76.8</v>
      </c>
      <c r="Y495" s="73">
        <f t="shared" si="94"/>
        <v>0</v>
      </c>
      <c r="Z495" s="73">
        <f t="shared" si="88"/>
        <v>76.8</v>
      </c>
    </row>
    <row r="496" spans="2:26" ht="71.25" customHeight="1" x14ac:dyDescent="0.4">
      <c r="B496" s="12"/>
      <c r="C496" s="7"/>
      <c r="D496" s="39" t="s">
        <v>155</v>
      </c>
      <c r="E496" s="79" t="s">
        <v>156</v>
      </c>
      <c r="F496" s="79"/>
      <c r="G496" s="40"/>
      <c r="H496" s="74">
        <f t="shared" si="94"/>
        <v>76.8</v>
      </c>
      <c r="I496" s="74">
        <f t="shared" si="94"/>
        <v>0</v>
      </c>
      <c r="J496" s="74">
        <f t="shared" si="79"/>
        <v>76.8</v>
      </c>
      <c r="K496" s="74">
        <f t="shared" si="94"/>
        <v>0</v>
      </c>
      <c r="L496" s="74">
        <f t="shared" si="84"/>
        <v>76.8</v>
      </c>
      <c r="M496" s="74">
        <f t="shared" si="94"/>
        <v>0</v>
      </c>
      <c r="N496" s="74">
        <f t="shared" si="85"/>
        <v>76.8</v>
      </c>
      <c r="O496" s="74">
        <f t="shared" si="94"/>
        <v>0</v>
      </c>
      <c r="P496" s="74">
        <f t="shared" si="86"/>
        <v>76.8</v>
      </c>
      <c r="Q496" s="74">
        <f t="shared" si="94"/>
        <v>0</v>
      </c>
      <c r="R496" s="74">
        <f t="shared" si="87"/>
        <v>76.8</v>
      </c>
      <c r="S496" s="74">
        <f t="shared" si="94"/>
        <v>0</v>
      </c>
      <c r="T496" s="74">
        <f t="shared" si="87"/>
        <v>76.8</v>
      </c>
      <c r="U496" s="74">
        <f t="shared" si="94"/>
        <v>0</v>
      </c>
      <c r="V496" s="74">
        <f t="shared" si="88"/>
        <v>76.8</v>
      </c>
      <c r="W496" s="74">
        <f t="shared" si="94"/>
        <v>0</v>
      </c>
      <c r="X496" s="74">
        <f t="shared" si="88"/>
        <v>76.8</v>
      </c>
      <c r="Y496" s="74">
        <f t="shared" si="94"/>
        <v>0</v>
      </c>
      <c r="Z496" s="74">
        <f t="shared" si="88"/>
        <v>76.8</v>
      </c>
    </row>
    <row r="497" spans="2:26" ht="21" x14ac:dyDescent="0.4">
      <c r="B497" s="12"/>
      <c r="C497" s="7"/>
      <c r="D497" s="39" t="s">
        <v>90</v>
      </c>
      <c r="E497" s="79" t="s">
        <v>157</v>
      </c>
      <c r="F497" s="79"/>
      <c r="G497" s="40"/>
      <c r="H497" s="74">
        <f t="shared" si="94"/>
        <v>76.8</v>
      </c>
      <c r="I497" s="74">
        <f t="shared" si="94"/>
        <v>0</v>
      </c>
      <c r="J497" s="74">
        <f t="shared" si="79"/>
        <v>76.8</v>
      </c>
      <c r="K497" s="74">
        <f t="shared" si="94"/>
        <v>0</v>
      </c>
      <c r="L497" s="74">
        <f t="shared" si="84"/>
        <v>76.8</v>
      </c>
      <c r="M497" s="74">
        <f t="shared" si="94"/>
        <v>0</v>
      </c>
      <c r="N497" s="74">
        <f t="shared" si="85"/>
        <v>76.8</v>
      </c>
      <c r="O497" s="74">
        <f t="shared" si="94"/>
        <v>0</v>
      </c>
      <c r="P497" s="74">
        <f t="shared" si="86"/>
        <v>76.8</v>
      </c>
      <c r="Q497" s="74">
        <f t="shared" si="94"/>
        <v>0</v>
      </c>
      <c r="R497" s="74">
        <f t="shared" si="87"/>
        <v>76.8</v>
      </c>
      <c r="S497" s="74">
        <f t="shared" si="94"/>
        <v>0</v>
      </c>
      <c r="T497" s="74">
        <f t="shared" si="87"/>
        <v>76.8</v>
      </c>
      <c r="U497" s="74">
        <f t="shared" si="94"/>
        <v>0</v>
      </c>
      <c r="V497" s="74">
        <f t="shared" si="88"/>
        <v>76.8</v>
      </c>
      <c r="W497" s="74">
        <f t="shared" si="94"/>
        <v>0</v>
      </c>
      <c r="X497" s="74">
        <f t="shared" si="88"/>
        <v>76.8</v>
      </c>
      <c r="Y497" s="74">
        <f t="shared" si="94"/>
        <v>0</v>
      </c>
      <c r="Z497" s="74">
        <f t="shared" si="88"/>
        <v>76.8</v>
      </c>
    </row>
    <row r="498" spans="2:26" ht="114" customHeight="1" x14ac:dyDescent="0.4">
      <c r="B498" s="12"/>
      <c r="C498" s="7"/>
      <c r="D498" s="39" t="s">
        <v>74</v>
      </c>
      <c r="E498" s="79" t="s">
        <v>157</v>
      </c>
      <c r="F498" s="79">
        <v>100</v>
      </c>
      <c r="G498" s="40">
        <v>3</v>
      </c>
      <c r="H498" s="74">
        <v>76.8</v>
      </c>
      <c r="I498" s="74"/>
      <c r="J498" s="74">
        <f t="shared" si="79"/>
        <v>76.8</v>
      </c>
      <c r="K498" s="74"/>
      <c r="L498" s="74">
        <f t="shared" si="84"/>
        <v>76.8</v>
      </c>
      <c r="M498" s="74"/>
      <c r="N498" s="74">
        <f t="shared" si="85"/>
        <v>76.8</v>
      </c>
      <c r="O498" s="74"/>
      <c r="P498" s="74">
        <f t="shared" si="86"/>
        <v>76.8</v>
      </c>
      <c r="Q498" s="74"/>
      <c r="R498" s="74">
        <f t="shared" si="87"/>
        <v>76.8</v>
      </c>
      <c r="S498" s="74"/>
      <c r="T498" s="74">
        <f t="shared" si="87"/>
        <v>76.8</v>
      </c>
      <c r="U498" s="74"/>
      <c r="V498" s="74">
        <f t="shared" si="88"/>
        <v>76.8</v>
      </c>
      <c r="W498" s="74"/>
      <c r="X498" s="74">
        <f t="shared" si="88"/>
        <v>76.8</v>
      </c>
      <c r="Y498" s="74"/>
      <c r="Z498" s="74">
        <f t="shared" si="88"/>
        <v>76.8</v>
      </c>
    </row>
    <row r="499" spans="2:26" ht="40.799999999999997" x14ac:dyDescent="0.4">
      <c r="B499" s="12"/>
      <c r="C499" s="55">
        <v>21</v>
      </c>
      <c r="D499" s="9" t="s">
        <v>158</v>
      </c>
      <c r="E499" s="41" t="s">
        <v>285</v>
      </c>
      <c r="F499" s="41"/>
      <c r="G499" s="15"/>
      <c r="H499" s="73">
        <f>H500+H505+H526+H531+H534+H549</f>
        <v>143576.80000000002</v>
      </c>
      <c r="I499" s="73">
        <f>I500+I505+I526+I531+I534+I549</f>
        <v>0.90000000000000036</v>
      </c>
      <c r="J499" s="73">
        <f t="shared" si="79"/>
        <v>143577.70000000001</v>
      </c>
      <c r="K499" s="73">
        <f>K500+K505+K526+K531+K534+K549</f>
        <v>0</v>
      </c>
      <c r="L499" s="73">
        <f t="shared" si="84"/>
        <v>143577.70000000001</v>
      </c>
      <c r="M499" s="73">
        <f>M500+M505+M526+M531+M534+M549</f>
        <v>-50</v>
      </c>
      <c r="N499" s="73">
        <f t="shared" si="85"/>
        <v>143527.70000000001</v>
      </c>
      <c r="O499" s="73">
        <f>O500+O505+O526+O531+O534+O549</f>
        <v>0</v>
      </c>
      <c r="P499" s="73">
        <f t="shared" si="86"/>
        <v>143527.70000000001</v>
      </c>
      <c r="Q499" s="73">
        <f>Q500+Q505+Q526+Q531+Q534+Q549</f>
        <v>-258.5</v>
      </c>
      <c r="R499" s="73">
        <f t="shared" si="87"/>
        <v>143269.20000000001</v>
      </c>
      <c r="S499" s="73">
        <f>S500+S505+S526+S531+S534+S549</f>
        <v>1709.6000000000001</v>
      </c>
      <c r="T499" s="73">
        <f t="shared" si="87"/>
        <v>144978.80000000002</v>
      </c>
      <c r="U499" s="73">
        <f>U500+U505+U526+U531+U534+U549</f>
        <v>0</v>
      </c>
      <c r="V499" s="73">
        <f t="shared" si="88"/>
        <v>144978.80000000002</v>
      </c>
      <c r="W499" s="73">
        <f>W500+W505+W526+W531+W534+W549</f>
        <v>2202</v>
      </c>
      <c r="X499" s="73">
        <f t="shared" si="88"/>
        <v>147180.80000000002</v>
      </c>
      <c r="Y499" s="73">
        <f>Y500+Y505+Y526+Y531+Y534+Y549</f>
        <v>624.1</v>
      </c>
      <c r="Z499" s="73">
        <f t="shared" si="88"/>
        <v>147804.90000000002</v>
      </c>
    </row>
    <row r="500" spans="2:26" ht="67.5" customHeight="1" x14ac:dyDescent="0.4">
      <c r="B500" s="12"/>
      <c r="C500" s="7"/>
      <c r="D500" s="39" t="s">
        <v>159</v>
      </c>
      <c r="E500" s="79" t="s">
        <v>160</v>
      </c>
      <c r="F500" s="79"/>
      <c r="G500" s="40"/>
      <c r="H500" s="74">
        <f>H501</f>
        <v>45027.8</v>
      </c>
      <c r="I500" s="74">
        <f>I501</f>
        <v>-0.8</v>
      </c>
      <c r="J500" s="74">
        <f t="shared" si="79"/>
        <v>45027</v>
      </c>
      <c r="K500" s="74">
        <f>K501</f>
        <v>0</v>
      </c>
      <c r="L500" s="74">
        <f t="shared" si="84"/>
        <v>45027</v>
      </c>
      <c r="M500" s="74">
        <f>M501</f>
        <v>-50</v>
      </c>
      <c r="N500" s="74">
        <f t="shared" si="85"/>
        <v>44977</v>
      </c>
      <c r="O500" s="74">
        <f>O501</f>
        <v>0</v>
      </c>
      <c r="P500" s="74">
        <f t="shared" si="86"/>
        <v>44977</v>
      </c>
      <c r="Q500" s="74">
        <f>Q501</f>
        <v>0</v>
      </c>
      <c r="R500" s="74">
        <f t="shared" si="87"/>
        <v>44977</v>
      </c>
      <c r="S500" s="74">
        <f>S501</f>
        <v>0</v>
      </c>
      <c r="T500" s="74">
        <f t="shared" si="87"/>
        <v>44977</v>
      </c>
      <c r="U500" s="74">
        <f>U501</f>
        <v>0</v>
      </c>
      <c r="V500" s="74">
        <f t="shared" si="88"/>
        <v>44977</v>
      </c>
      <c r="W500" s="74">
        <f>W501</f>
        <v>853.6</v>
      </c>
      <c r="X500" s="74">
        <f t="shared" si="88"/>
        <v>45830.6</v>
      </c>
      <c r="Y500" s="74">
        <f>Y501</f>
        <v>125.8</v>
      </c>
      <c r="Z500" s="74">
        <f t="shared" si="88"/>
        <v>45956.4</v>
      </c>
    </row>
    <row r="501" spans="2:26" ht="21" x14ac:dyDescent="0.4">
      <c r="B501" s="12"/>
      <c r="C501" s="7"/>
      <c r="D501" s="39" t="s">
        <v>90</v>
      </c>
      <c r="E501" s="79" t="s">
        <v>161</v>
      </c>
      <c r="F501" s="79"/>
      <c r="G501" s="40"/>
      <c r="H501" s="74">
        <f>H502+H503+H504</f>
        <v>45027.8</v>
      </c>
      <c r="I501" s="74">
        <f>I502+I503+I504</f>
        <v>-0.8</v>
      </c>
      <c r="J501" s="74">
        <f t="shared" si="79"/>
        <v>45027</v>
      </c>
      <c r="K501" s="74">
        <f>K502+K503+K504</f>
        <v>0</v>
      </c>
      <c r="L501" s="74">
        <f t="shared" si="84"/>
        <v>45027</v>
      </c>
      <c r="M501" s="74">
        <f>M502+M503+M504</f>
        <v>-50</v>
      </c>
      <c r="N501" s="74">
        <f t="shared" si="85"/>
        <v>44977</v>
      </c>
      <c r="O501" s="74">
        <f>O502+O503+O504</f>
        <v>0</v>
      </c>
      <c r="P501" s="74">
        <f t="shared" si="86"/>
        <v>44977</v>
      </c>
      <c r="Q501" s="74">
        <f>Q502+Q503+Q504</f>
        <v>0</v>
      </c>
      <c r="R501" s="74">
        <f t="shared" si="87"/>
        <v>44977</v>
      </c>
      <c r="S501" s="74">
        <f>S502+S503+S504</f>
        <v>0</v>
      </c>
      <c r="T501" s="74">
        <f t="shared" si="87"/>
        <v>44977</v>
      </c>
      <c r="U501" s="74">
        <f>U502+U503+U504</f>
        <v>0</v>
      </c>
      <c r="V501" s="74">
        <f t="shared" si="88"/>
        <v>44977</v>
      </c>
      <c r="W501" s="74">
        <f>W502+W503+W504</f>
        <v>853.6</v>
      </c>
      <c r="X501" s="74">
        <f t="shared" si="88"/>
        <v>45830.6</v>
      </c>
      <c r="Y501" s="74">
        <f>Y502+Y503+Y504</f>
        <v>125.8</v>
      </c>
      <c r="Z501" s="74">
        <f t="shared" si="88"/>
        <v>45956.4</v>
      </c>
    </row>
    <row r="502" spans="2:26" ht="119.25" customHeight="1" x14ac:dyDescent="0.4">
      <c r="B502" s="12"/>
      <c r="C502" s="7"/>
      <c r="D502" s="39" t="s">
        <v>74</v>
      </c>
      <c r="E502" s="79" t="s">
        <v>161</v>
      </c>
      <c r="F502" s="79">
        <v>100</v>
      </c>
      <c r="G502" s="40">
        <v>4</v>
      </c>
      <c r="H502" s="74">
        <v>44433.8</v>
      </c>
      <c r="I502" s="74"/>
      <c r="J502" s="74">
        <f t="shared" si="79"/>
        <v>44433.8</v>
      </c>
      <c r="K502" s="74"/>
      <c r="L502" s="74">
        <f t="shared" si="84"/>
        <v>44433.8</v>
      </c>
      <c r="M502" s="74"/>
      <c r="N502" s="74">
        <f t="shared" si="85"/>
        <v>44433.8</v>
      </c>
      <c r="O502" s="74"/>
      <c r="P502" s="74">
        <f t="shared" si="86"/>
        <v>44433.8</v>
      </c>
      <c r="Q502" s="74"/>
      <c r="R502" s="74">
        <f t="shared" si="87"/>
        <v>44433.8</v>
      </c>
      <c r="S502" s="74"/>
      <c r="T502" s="74">
        <f t="shared" si="87"/>
        <v>44433.8</v>
      </c>
      <c r="U502" s="74"/>
      <c r="V502" s="74">
        <f t="shared" si="88"/>
        <v>44433.8</v>
      </c>
      <c r="W502" s="74">
        <v>853.6</v>
      </c>
      <c r="X502" s="74">
        <f t="shared" si="88"/>
        <v>45287.4</v>
      </c>
      <c r="Y502" s="74"/>
      <c r="Z502" s="74">
        <f t="shared" si="88"/>
        <v>45287.4</v>
      </c>
    </row>
    <row r="503" spans="2:26" ht="42" x14ac:dyDescent="0.4">
      <c r="B503" s="12"/>
      <c r="C503" s="7"/>
      <c r="D503" s="39" t="s">
        <v>14</v>
      </c>
      <c r="E503" s="79" t="s">
        <v>161</v>
      </c>
      <c r="F503" s="79">
        <v>200</v>
      </c>
      <c r="G503" s="40">
        <v>4</v>
      </c>
      <c r="H503" s="74">
        <v>441.9</v>
      </c>
      <c r="I503" s="74">
        <v>-0.8</v>
      </c>
      <c r="J503" s="74">
        <f t="shared" si="79"/>
        <v>441.09999999999997</v>
      </c>
      <c r="K503" s="74"/>
      <c r="L503" s="74">
        <f t="shared" si="84"/>
        <v>441.09999999999997</v>
      </c>
      <c r="M503" s="74">
        <v>-84</v>
      </c>
      <c r="N503" s="74">
        <f t="shared" si="85"/>
        <v>357.09999999999997</v>
      </c>
      <c r="O503" s="74"/>
      <c r="P503" s="74">
        <f t="shared" si="86"/>
        <v>357.09999999999997</v>
      </c>
      <c r="Q503" s="74"/>
      <c r="R503" s="74">
        <f t="shared" si="87"/>
        <v>357.09999999999997</v>
      </c>
      <c r="S503" s="74"/>
      <c r="T503" s="74">
        <f t="shared" si="87"/>
        <v>357.09999999999997</v>
      </c>
      <c r="U503" s="74"/>
      <c r="V503" s="74">
        <f t="shared" si="88"/>
        <v>357.09999999999997</v>
      </c>
      <c r="W503" s="74"/>
      <c r="X503" s="74">
        <f t="shared" si="88"/>
        <v>357.09999999999997</v>
      </c>
      <c r="Y503" s="74">
        <v>125.8</v>
      </c>
      <c r="Z503" s="74">
        <f t="shared" si="88"/>
        <v>482.9</v>
      </c>
    </row>
    <row r="504" spans="2:26" ht="21" x14ac:dyDescent="0.4">
      <c r="B504" s="12"/>
      <c r="C504" s="7"/>
      <c r="D504" s="39" t="s">
        <v>18</v>
      </c>
      <c r="E504" s="79" t="s">
        <v>161</v>
      </c>
      <c r="F504" s="79">
        <v>800</v>
      </c>
      <c r="G504" s="40">
        <v>4</v>
      </c>
      <c r="H504" s="74">
        <v>152.1</v>
      </c>
      <c r="I504" s="74"/>
      <c r="J504" s="74">
        <f t="shared" si="79"/>
        <v>152.1</v>
      </c>
      <c r="K504" s="74"/>
      <c r="L504" s="74">
        <f t="shared" si="84"/>
        <v>152.1</v>
      </c>
      <c r="M504" s="74">
        <v>34</v>
      </c>
      <c r="N504" s="74">
        <f t="shared" si="85"/>
        <v>186.1</v>
      </c>
      <c r="O504" s="74"/>
      <c r="P504" s="74">
        <f t="shared" si="86"/>
        <v>186.1</v>
      </c>
      <c r="Q504" s="74"/>
      <c r="R504" s="74">
        <f t="shared" si="87"/>
        <v>186.1</v>
      </c>
      <c r="S504" s="74"/>
      <c r="T504" s="74">
        <f t="shared" si="87"/>
        <v>186.1</v>
      </c>
      <c r="U504" s="74"/>
      <c r="V504" s="74">
        <f t="shared" si="88"/>
        <v>186.1</v>
      </c>
      <c r="W504" s="74"/>
      <c r="X504" s="74">
        <f t="shared" si="88"/>
        <v>186.1</v>
      </c>
      <c r="Y504" s="74"/>
      <c r="Z504" s="74">
        <f t="shared" si="88"/>
        <v>186.1</v>
      </c>
    </row>
    <row r="505" spans="2:26" ht="53.25" customHeight="1" x14ac:dyDescent="0.4">
      <c r="B505" s="12"/>
      <c r="C505" s="7"/>
      <c r="D505" s="39" t="s">
        <v>162</v>
      </c>
      <c r="E505" s="79" t="s">
        <v>163</v>
      </c>
      <c r="F505" s="79"/>
      <c r="G505" s="40"/>
      <c r="H505" s="74">
        <f>H506+H508+H511+H514+H517+H520+H523</f>
        <v>10583.3</v>
      </c>
      <c r="I505" s="74">
        <f>I506+I508+I511+I514+I517+I520+I523</f>
        <v>0.90000000000000036</v>
      </c>
      <c r="J505" s="74">
        <f t="shared" si="79"/>
        <v>10584.199999999999</v>
      </c>
      <c r="K505" s="74">
        <f>K506+K508+K511+K514+K517+K520+K523</f>
        <v>0</v>
      </c>
      <c r="L505" s="74">
        <f t="shared" si="84"/>
        <v>10584.199999999999</v>
      </c>
      <c r="M505" s="74">
        <f>M506+M508+M511+M514+M517+M520+M523</f>
        <v>0</v>
      </c>
      <c r="N505" s="74">
        <f t="shared" si="85"/>
        <v>10584.199999999999</v>
      </c>
      <c r="O505" s="74">
        <f>O506+O508+O511+O514+O517+O520+O523</f>
        <v>0</v>
      </c>
      <c r="P505" s="74">
        <f t="shared" si="86"/>
        <v>10584.199999999999</v>
      </c>
      <c r="Q505" s="74">
        <f>Q506+Q508+Q511+Q514+Q517+Q520+Q523</f>
        <v>0</v>
      </c>
      <c r="R505" s="74">
        <f t="shared" si="87"/>
        <v>10584.199999999999</v>
      </c>
      <c r="S505" s="74">
        <f>S506+S508+S511+S514+S517+S520+S523</f>
        <v>0</v>
      </c>
      <c r="T505" s="74">
        <f t="shared" si="87"/>
        <v>10584.199999999999</v>
      </c>
      <c r="U505" s="74">
        <f>U506+U508+U511+U514+U517+U520+U523</f>
        <v>0</v>
      </c>
      <c r="V505" s="74">
        <f t="shared" si="88"/>
        <v>10584.199999999999</v>
      </c>
      <c r="W505" s="74">
        <f>W506+W508+W511+W514+W517+W520+W523</f>
        <v>0</v>
      </c>
      <c r="X505" s="74">
        <f t="shared" si="88"/>
        <v>10584.199999999999</v>
      </c>
      <c r="Y505" s="74">
        <f>Y506+Y508+Y511+Y514+Y517+Y520+Y523</f>
        <v>0</v>
      </c>
      <c r="Z505" s="74">
        <f t="shared" si="88"/>
        <v>10584.199999999999</v>
      </c>
    </row>
    <row r="506" spans="2:26" ht="76.2" customHeight="1" x14ac:dyDescent="0.4">
      <c r="B506" s="12"/>
      <c r="C506" s="7"/>
      <c r="D506" s="21" t="s">
        <v>564</v>
      </c>
      <c r="E506" s="79" t="s">
        <v>164</v>
      </c>
      <c r="F506" s="79"/>
      <c r="G506" s="40"/>
      <c r="H506" s="74">
        <f>H507</f>
        <v>21.9</v>
      </c>
      <c r="I506" s="74">
        <f>I507</f>
        <v>-12.5</v>
      </c>
      <c r="J506" s="74">
        <f t="shared" si="79"/>
        <v>9.3999999999999986</v>
      </c>
      <c r="K506" s="74">
        <f>K507</f>
        <v>0</v>
      </c>
      <c r="L506" s="74">
        <f t="shared" si="84"/>
        <v>9.3999999999999986</v>
      </c>
      <c r="M506" s="74">
        <f>M507</f>
        <v>0</v>
      </c>
      <c r="N506" s="74">
        <f t="shared" si="85"/>
        <v>9.3999999999999986</v>
      </c>
      <c r="O506" s="74">
        <f>O507</f>
        <v>0</v>
      </c>
      <c r="P506" s="74">
        <f t="shared" si="86"/>
        <v>9.3999999999999986</v>
      </c>
      <c r="Q506" s="74">
        <f>Q507</f>
        <v>0</v>
      </c>
      <c r="R506" s="74">
        <f t="shared" si="87"/>
        <v>9.3999999999999986</v>
      </c>
      <c r="S506" s="74">
        <f>S507</f>
        <v>0</v>
      </c>
      <c r="T506" s="74">
        <f t="shared" si="87"/>
        <v>9.3999999999999986</v>
      </c>
      <c r="U506" s="74">
        <f>U507</f>
        <v>0</v>
      </c>
      <c r="V506" s="74">
        <f t="shared" si="88"/>
        <v>9.3999999999999986</v>
      </c>
      <c r="W506" s="74">
        <f>W507</f>
        <v>0</v>
      </c>
      <c r="X506" s="74">
        <f t="shared" si="88"/>
        <v>9.3999999999999986</v>
      </c>
      <c r="Y506" s="74">
        <f>Y507</f>
        <v>0</v>
      </c>
      <c r="Z506" s="74">
        <f t="shared" si="88"/>
        <v>9.3999999999999986</v>
      </c>
    </row>
    <row r="507" spans="2:26" ht="42" x14ac:dyDescent="0.4">
      <c r="B507" s="12"/>
      <c r="C507" s="7"/>
      <c r="D507" s="39" t="s">
        <v>14</v>
      </c>
      <c r="E507" s="79" t="s">
        <v>164</v>
      </c>
      <c r="F507" s="79">
        <v>200</v>
      </c>
      <c r="G507" s="40">
        <v>5</v>
      </c>
      <c r="H507" s="74">
        <v>21.9</v>
      </c>
      <c r="I507" s="74">
        <v>-12.5</v>
      </c>
      <c r="J507" s="74">
        <f t="shared" si="79"/>
        <v>9.3999999999999986</v>
      </c>
      <c r="K507" s="74"/>
      <c r="L507" s="74">
        <f t="shared" si="84"/>
        <v>9.3999999999999986</v>
      </c>
      <c r="M507" s="74"/>
      <c r="N507" s="74">
        <f t="shared" si="85"/>
        <v>9.3999999999999986</v>
      </c>
      <c r="O507" s="74"/>
      <c r="P507" s="74">
        <f t="shared" si="86"/>
        <v>9.3999999999999986</v>
      </c>
      <c r="Q507" s="74"/>
      <c r="R507" s="74">
        <f t="shared" si="87"/>
        <v>9.3999999999999986</v>
      </c>
      <c r="S507" s="74"/>
      <c r="T507" s="74">
        <f t="shared" si="87"/>
        <v>9.3999999999999986</v>
      </c>
      <c r="U507" s="74"/>
      <c r="V507" s="74">
        <f t="shared" si="88"/>
        <v>9.3999999999999986</v>
      </c>
      <c r="W507" s="74"/>
      <c r="X507" s="74">
        <f t="shared" si="88"/>
        <v>9.3999999999999986</v>
      </c>
      <c r="Y507" s="74"/>
      <c r="Z507" s="74">
        <f t="shared" si="88"/>
        <v>9.3999999999999986</v>
      </c>
    </row>
    <row r="508" spans="2:26" ht="168" x14ac:dyDescent="0.4">
      <c r="B508" s="12"/>
      <c r="C508" s="7"/>
      <c r="D508" s="39" t="s">
        <v>563</v>
      </c>
      <c r="E508" s="79" t="s">
        <v>167</v>
      </c>
      <c r="F508" s="79"/>
      <c r="G508" s="40"/>
      <c r="H508" s="74">
        <f>H509+H510</f>
        <v>755.8</v>
      </c>
      <c r="I508" s="74">
        <f>I509+I510</f>
        <v>0</v>
      </c>
      <c r="J508" s="74">
        <f t="shared" si="79"/>
        <v>755.8</v>
      </c>
      <c r="K508" s="74">
        <f>K509+K510</f>
        <v>0</v>
      </c>
      <c r="L508" s="74">
        <f t="shared" si="84"/>
        <v>755.8</v>
      </c>
      <c r="M508" s="74">
        <f>M509+M510</f>
        <v>0</v>
      </c>
      <c r="N508" s="74">
        <f t="shared" si="85"/>
        <v>755.8</v>
      </c>
      <c r="O508" s="74">
        <f>O509+O510</f>
        <v>0</v>
      </c>
      <c r="P508" s="74">
        <f t="shared" si="86"/>
        <v>755.8</v>
      </c>
      <c r="Q508" s="74">
        <f>Q509+Q510</f>
        <v>0</v>
      </c>
      <c r="R508" s="74">
        <f t="shared" si="87"/>
        <v>755.8</v>
      </c>
      <c r="S508" s="74">
        <f>S509+S510</f>
        <v>0</v>
      </c>
      <c r="T508" s="74">
        <f t="shared" si="87"/>
        <v>755.8</v>
      </c>
      <c r="U508" s="74">
        <f>U509+U510</f>
        <v>0</v>
      </c>
      <c r="V508" s="74">
        <f t="shared" si="88"/>
        <v>755.8</v>
      </c>
      <c r="W508" s="74">
        <f>W509+W510</f>
        <v>0</v>
      </c>
      <c r="X508" s="74">
        <f t="shared" si="88"/>
        <v>755.8</v>
      </c>
      <c r="Y508" s="74">
        <f>Y509+Y510</f>
        <v>0</v>
      </c>
      <c r="Z508" s="74">
        <f t="shared" si="88"/>
        <v>755.8</v>
      </c>
    </row>
    <row r="509" spans="2:26" ht="90.6" customHeight="1" x14ac:dyDescent="0.4">
      <c r="B509" s="12"/>
      <c r="C509" s="7"/>
      <c r="D509" s="39" t="s">
        <v>74</v>
      </c>
      <c r="E509" s="79" t="s">
        <v>167</v>
      </c>
      <c r="F509" s="79">
        <v>100</v>
      </c>
      <c r="G509" s="40"/>
      <c r="H509" s="74">
        <v>674.8</v>
      </c>
      <c r="I509" s="74"/>
      <c r="J509" s="74">
        <f t="shared" si="79"/>
        <v>674.8</v>
      </c>
      <c r="K509" s="74"/>
      <c r="L509" s="74">
        <f t="shared" si="84"/>
        <v>674.8</v>
      </c>
      <c r="M509" s="74"/>
      <c r="N509" s="74">
        <f t="shared" si="85"/>
        <v>674.8</v>
      </c>
      <c r="O509" s="74"/>
      <c r="P509" s="74">
        <f t="shared" si="86"/>
        <v>674.8</v>
      </c>
      <c r="Q509" s="74"/>
      <c r="R509" s="74">
        <f t="shared" si="87"/>
        <v>674.8</v>
      </c>
      <c r="S509" s="74"/>
      <c r="T509" s="74">
        <f t="shared" si="87"/>
        <v>674.8</v>
      </c>
      <c r="U509" s="74"/>
      <c r="V509" s="74">
        <f t="shared" si="88"/>
        <v>674.8</v>
      </c>
      <c r="W509" s="74"/>
      <c r="X509" s="74">
        <f t="shared" si="88"/>
        <v>674.8</v>
      </c>
      <c r="Y509" s="74"/>
      <c r="Z509" s="74">
        <f t="shared" si="88"/>
        <v>674.8</v>
      </c>
    </row>
    <row r="510" spans="2:26" ht="42" x14ac:dyDescent="0.4">
      <c r="B510" s="12"/>
      <c r="C510" s="7"/>
      <c r="D510" s="39" t="s">
        <v>14</v>
      </c>
      <c r="E510" s="79" t="s">
        <v>167</v>
      </c>
      <c r="F510" s="79">
        <v>200</v>
      </c>
      <c r="G510" s="40"/>
      <c r="H510" s="74">
        <v>81</v>
      </c>
      <c r="I510" s="74"/>
      <c r="J510" s="74">
        <f t="shared" si="79"/>
        <v>81</v>
      </c>
      <c r="K510" s="74"/>
      <c r="L510" s="74">
        <f t="shared" si="84"/>
        <v>81</v>
      </c>
      <c r="M510" s="74"/>
      <c r="N510" s="74">
        <f t="shared" si="85"/>
        <v>81</v>
      </c>
      <c r="O510" s="74"/>
      <c r="P510" s="74">
        <f t="shared" si="86"/>
        <v>81</v>
      </c>
      <c r="Q510" s="74"/>
      <c r="R510" s="74">
        <f t="shared" si="87"/>
        <v>81</v>
      </c>
      <c r="S510" s="74"/>
      <c r="T510" s="74">
        <f t="shared" si="87"/>
        <v>81</v>
      </c>
      <c r="U510" s="74"/>
      <c r="V510" s="74">
        <f t="shared" si="88"/>
        <v>81</v>
      </c>
      <c r="W510" s="74"/>
      <c r="X510" s="74">
        <f t="shared" si="88"/>
        <v>81</v>
      </c>
      <c r="Y510" s="74"/>
      <c r="Z510" s="74">
        <f t="shared" si="88"/>
        <v>81</v>
      </c>
    </row>
    <row r="511" spans="2:26" ht="66" customHeight="1" x14ac:dyDescent="0.4">
      <c r="B511" s="12"/>
      <c r="C511" s="7"/>
      <c r="D511" s="21" t="s">
        <v>314</v>
      </c>
      <c r="E511" s="79" t="s">
        <v>165</v>
      </c>
      <c r="F511" s="79"/>
      <c r="G511" s="40"/>
      <c r="H511" s="74">
        <f>H512+H513</f>
        <v>1498.6</v>
      </c>
      <c r="I511" s="74">
        <f>I512+I513</f>
        <v>13.4</v>
      </c>
      <c r="J511" s="74">
        <f t="shared" si="79"/>
        <v>1512</v>
      </c>
      <c r="K511" s="74">
        <f>K512+K513</f>
        <v>0</v>
      </c>
      <c r="L511" s="74">
        <f t="shared" si="84"/>
        <v>1512</v>
      </c>
      <c r="M511" s="74">
        <f>M512+M513</f>
        <v>0</v>
      </c>
      <c r="N511" s="74">
        <f t="shared" si="85"/>
        <v>1512</v>
      </c>
      <c r="O511" s="74">
        <f>O512+O513</f>
        <v>0</v>
      </c>
      <c r="P511" s="74">
        <f t="shared" si="86"/>
        <v>1512</v>
      </c>
      <c r="Q511" s="74">
        <f>Q512+Q513</f>
        <v>0</v>
      </c>
      <c r="R511" s="74">
        <f t="shared" si="87"/>
        <v>1512</v>
      </c>
      <c r="S511" s="74">
        <f>S512+S513</f>
        <v>0</v>
      </c>
      <c r="T511" s="74">
        <f t="shared" si="87"/>
        <v>1512</v>
      </c>
      <c r="U511" s="74">
        <f>U512+U513</f>
        <v>0</v>
      </c>
      <c r="V511" s="74">
        <f t="shared" si="88"/>
        <v>1512</v>
      </c>
      <c r="W511" s="74">
        <f>W512+W513</f>
        <v>0</v>
      </c>
      <c r="X511" s="74">
        <f t="shared" si="88"/>
        <v>1512</v>
      </c>
      <c r="Y511" s="74">
        <f>Y512+Y513</f>
        <v>0</v>
      </c>
      <c r="Z511" s="74">
        <f t="shared" si="88"/>
        <v>1512</v>
      </c>
    </row>
    <row r="512" spans="2:26" ht="110.25" customHeight="1" x14ac:dyDescent="0.4">
      <c r="B512" s="12"/>
      <c r="C512" s="7"/>
      <c r="D512" s="39" t="s">
        <v>74</v>
      </c>
      <c r="E512" s="79" t="s">
        <v>165</v>
      </c>
      <c r="F512" s="79">
        <v>100</v>
      </c>
      <c r="G512" s="40">
        <v>4</v>
      </c>
      <c r="H512" s="74">
        <v>1336.6</v>
      </c>
      <c r="I512" s="74">
        <v>13.4</v>
      </c>
      <c r="J512" s="74">
        <f t="shared" si="79"/>
        <v>1350</v>
      </c>
      <c r="K512" s="74"/>
      <c r="L512" s="74">
        <f t="shared" si="84"/>
        <v>1350</v>
      </c>
      <c r="M512" s="74"/>
      <c r="N512" s="74">
        <f t="shared" si="85"/>
        <v>1350</v>
      </c>
      <c r="O512" s="74"/>
      <c r="P512" s="74">
        <f t="shared" si="86"/>
        <v>1350</v>
      </c>
      <c r="Q512" s="74"/>
      <c r="R512" s="74">
        <f t="shared" si="87"/>
        <v>1350</v>
      </c>
      <c r="S512" s="74"/>
      <c r="T512" s="74">
        <f t="shared" si="87"/>
        <v>1350</v>
      </c>
      <c r="U512" s="74"/>
      <c r="V512" s="74">
        <f t="shared" si="88"/>
        <v>1350</v>
      </c>
      <c r="W512" s="74"/>
      <c r="X512" s="74">
        <f t="shared" si="88"/>
        <v>1350</v>
      </c>
      <c r="Y512" s="74">
        <v>23</v>
      </c>
      <c r="Z512" s="74">
        <f t="shared" si="88"/>
        <v>1373</v>
      </c>
    </row>
    <row r="513" spans="2:26" ht="48" customHeight="1" x14ac:dyDescent="0.4">
      <c r="B513" s="12"/>
      <c r="C513" s="7"/>
      <c r="D513" s="39" t="s">
        <v>14</v>
      </c>
      <c r="E513" s="79" t="s">
        <v>165</v>
      </c>
      <c r="F513" s="79">
        <v>200</v>
      </c>
      <c r="G513" s="40">
        <v>4</v>
      </c>
      <c r="H513" s="74">
        <v>162</v>
      </c>
      <c r="I513" s="74"/>
      <c r="J513" s="74">
        <f t="shared" si="79"/>
        <v>162</v>
      </c>
      <c r="K513" s="74"/>
      <c r="L513" s="74">
        <f t="shared" si="84"/>
        <v>162</v>
      </c>
      <c r="M513" s="74"/>
      <c r="N513" s="74">
        <f t="shared" si="85"/>
        <v>162</v>
      </c>
      <c r="O513" s="74"/>
      <c r="P513" s="74">
        <f t="shared" si="86"/>
        <v>162</v>
      </c>
      <c r="Q513" s="74"/>
      <c r="R513" s="74">
        <f t="shared" si="87"/>
        <v>162</v>
      </c>
      <c r="S513" s="74"/>
      <c r="T513" s="74">
        <f t="shared" si="87"/>
        <v>162</v>
      </c>
      <c r="U513" s="74"/>
      <c r="V513" s="74">
        <f t="shared" si="88"/>
        <v>162</v>
      </c>
      <c r="W513" s="74"/>
      <c r="X513" s="74">
        <f t="shared" si="88"/>
        <v>162</v>
      </c>
      <c r="Y513" s="74">
        <v>-23</v>
      </c>
      <c r="Z513" s="74">
        <f t="shared" si="88"/>
        <v>139</v>
      </c>
    </row>
    <row r="514" spans="2:26" s="49" customFormat="1" ht="216.6" customHeight="1" x14ac:dyDescent="0.4">
      <c r="B514" s="50"/>
      <c r="C514" s="7"/>
      <c r="D514" s="39" t="s">
        <v>168</v>
      </c>
      <c r="E514" s="79" t="s">
        <v>328</v>
      </c>
      <c r="F514" s="79"/>
      <c r="G514" s="40"/>
      <c r="H514" s="74">
        <f>H515+H516</f>
        <v>512.9</v>
      </c>
      <c r="I514" s="74">
        <f>I515+I516</f>
        <v>0</v>
      </c>
      <c r="J514" s="74">
        <f t="shared" si="79"/>
        <v>512.9</v>
      </c>
      <c r="K514" s="74">
        <f>K515+K516</f>
        <v>0</v>
      </c>
      <c r="L514" s="74">
        <f t="shared" si="84"/>
        <v>512.9</v>
      </c>
      <c r="M514" s="74">
        <f>M515+M516</f>
        <v>0</v>
      </c>
      <c r="N514" s="74">
        <f t="shared" si="85"/>
        <v>512.9</v>
      </c>
      <c r="O514" s="74">
        <f>O515+O516</f>
        <v>0</v>
      </c>
      <c r="P514" s="74">
        <f t="shared" si="86"/>
        <v>512.9</v>
      </c>
      <c r="Q514" s="74">
        <f>Q515+Q516</f>
        <v>0</v>
      </c>
      <c r="R514" s="74">
        <f t="shared" si="87"/>
        <v>512.9</v>
      </c>
      <c r="S514" s="74">
        <f>S515+S516</f>
        <v>0</v>
      </c>
      <c r="T514" s="74">
        <f t="shared" si="87"/>
        <v>512.9</v>
      </c>
      <c r="U514" s="74">
        <f>U515+U516</f>
        <v>0</v>
      </c>
      <c r="V514" s="74">
        <f t="shared" si="88"/>
        <v>512.9</v>
      </c>
      <c r="W514" s="74">
        <f>W515+W516</f>
        <v>0</v>
      </c>
      <c r="X514" s="74">
        <f t="shared" si="88"/>
        <v>512.9</v>
      </c>
      <c r="Y514" s="74">
        <f>Y515+Y516</f>
        <v>0</v>
      </c>
      <c r="Z514" s="74">
        <f t="shared" si="88"/>
        <v>512.9</v>
      </c>
    </row>
    <row r="515" spans="2:26" s="49" customFormat="1" ht="93" customHeight="1" x14ac:dyDescent="0.4">
      <c r="B515" s="50"/>
      <c r="C515" s="7"/>
      <c r="D515" s="39" t="s">
        <v>74</v>
      </c>
      <c r="E515" s="79" t="s">
        <v>328</v>
      </c>
      <c r="F515" s="79">
        <v>100</v>
      </c>
      <c r="G515" s="40"/>
      <c r="H515" s="74">
        <v>431.9</v>
      </c>
      <c r="I515" s="74"/>
      <c r="J515" s="74">
        <f t="shared" si="79"/>
        <v>431.9</v>
      </c>
      <c r="K515" s="74"/>
      <c r="L515" s="74">
        <f t="shared" si="84"/>
        <v>431.9</v>
      </c>
      <c r="M515" s="74"/>
      <c r="N515" s="74">
        <f t="shared" si="85"/>
        <v>431.9</v>
      </c>
      <c r="O515" s="74"/>
      <c r="P515" s="74">
        <f t="shared" si="86"/>
        <v>431.9</v>
      </c>
      <c r="Q515" s="74"/>
      <c r="R515" s="74">
        <f t="shared" si="87"/>
        <v>431.9</v>
      </c>
      <c r="S515" s="74"/>
      <c r="T515" s="74">
        <f t="shared" si="87"/>
        <v>431.9</v>
      </c>
      <c r="U515" s="74"/>
      <c r="V515" s="74">
        <f t="shared" si="88"/>
        <v>431.9</v>
      </c>
      <c r="W515" s="74"/>
      <c r="X515" s="74">
        <f t="shared" si="88"/>
        <v>431.9</v>
      </c>
      <c r="Y515" s="74"/>
      <c r="Z515" s="74">
        <f t="shared" si="88"/>
        <v>431.9</v>
      </c>
    </row>
    <row r="516" spans="2:26" s="49" customFormat="1" ht="42" x14ac:dyDescent="0.4">
      <c r="B516" s="50"/>
      <c r="C516" s="7"/>
      <c r="D516" s="39" t="s">
        <v>14</v>
      </c>
      <c r="E516" s="79" t="s">
        <v>328</v>
      </c>
      <c r="F516" s="79">
        <v>200</v>
      </c>
      <c r="G516" s="40"/>
      <c r="H516" s="74">
        <v>81</v>
      </c>
      <c r="I516" s="74"/>
      <c r="J516" s="74">
        <f t="shared" si="79"/>
        <v>81</v>
      </c>
      <c r="K516" s="74"/>
      <c r="L516" s="74">
        <f t="shared" si="84"/>
        <v>81</v>
      </c>
      <c r="M516" s="74"/>
      <c r="N516" s="74">
        <f t="shared" si="85"/>
        <v>81</v>
      </c>
      <c r="O516" s="74"/>
      <c r="P516" s="74">
        <f t="shared" si="86"/>
        <v>81</v>
      </c>
      <c r="Q516" s="74"/>
      <c r="R516" s="74">
        <f t="shared" si="87"/>
        <v>81</v>
      </c>
      <c r="S516" s="74"/>
      <c r="T516" s="74">
        <f t="shared" si="87"/>
        <v>81</v>
      </c>
      <c r="U516" s="74"/>
      <c r="V516" s="74">
        <f t="shared" si="88"/>
        <v>81</v>
      </c>
      <c r="W516" s="74"/>
      <c r="X516" s="74">
        <f t="shared" si="88"/>
        <v>81</v>
      </c>
      <c r="Y516" s="74"/>
      <c r="Z516" s="74">
        <f t="shared" si="88"/>
        <v>81</v>
      </c>
    </row>
    <row r="517" spans="2:26" s="49" customFormat="1" ht="63" x14ac:dyDescent="0.4">
      <c r="B517" s="50"/>
      <c r="C517" s="7"/>
      <c r="D517" s="21" t="s">
        <v>327</v>
      </c>
      <c r="E517" s="79" t="s">
        <v>329</v>
      </c>
      <c r="F517" s="79"/>
      <c r="G517" s="40"/>
      <c r="H517" s="74">
        <f>H518+H519</f>
        <v>756</v>
      </c>
      <c r="I517" s="74">
        <f>I518+I519</f>
        <v>0</v>
      </c>
      <c r="J517" s="74">
        <f t="shared" si="79"/>
        <v>756</v>
      </c>
      <c r="K517" s="74">
        <f>K518+K519</f>
        <v>0</v>
      </c>
      <c r="L517" s="74">
        <f t="shared" si="84"/>
        <v>756</v>
      </c>
      <c r="M517" s="74">
        <f>M518+M519</f>
        <v>0</v>
      </c>
      <c r="N517" s="74">
        <f t="shared" si="85"/>
        <v>756</v>
      </c>
      <c r="O517" s="74">
        <f>O518+O519</f>
        <v>0</v>
      </c>
      <c r="P517" s="74">
        <f t="shared" si="86"/>
        <v>756</v>
      </c>
      <c r="Q517" s="74">
        <f>Q518+Q519</f>
        <v>0</v>
      </c>
      <c r="R517" s="74">
        <f t="shared" si="87"/>
        <v>756</v>
      </c>
      <c r="S517" s="74">
        <f>S518+S519</f>
        <v>0</v>
      </c>
      <c r="T517" s="74">
        <f t="shared" si="87"/>
        <v>756</v>
      </c>
      <c r="U517" s="74">
        <f>U518+U519</f>
        <v>0</v>
      </c>
      <c r="V517" s="74">
        <f t="shared" si="88"/>
        <v>756</v>
      </c>
      <c r="W517" s="74">
        <f>W518+W519</f>
        <v>0</v>
      </c>
      <c r="X517" s="74">
        <f t="shared" si="88"/>
        <v>756</v>
      </c>
      <c r="Y517" s="74">
        <f>Y518+Y519</f>
        <v>0</v>
      </c>
      <c r="Z517" s="74">
        <f t="shared" si="88"/>
        <v>756</v>
      </c>
    </row>
    <row r="518" spans="2:26" s="49" customFormat="1" ht="84" x14ac:dyDescent="0.4">
      <c r="B518" s="50"/>
      <c r="C518" s="7"/>
      <c r="D518" s="39" t="s">
        <v>74</v>
      </c>
      <c r="E518" s="79" t="s">
        <v>329</v>
      </c>
      <c r="F518" s="79">
        <v>100</v>
      </c>
      <c r="G518" s="40"/>
      <c r="H518" s="74">
        <v>675</v>
      </c>
      <c r="I518" s="74"/>
      <c r="J518" s="74">
        <f t="shared" si="79"/>
        <v>675</v>
      </c>
      <c r="K518" s="74"/>
      <c r="L518" s="74">
        <f t="shared" si="84"/>
        <v>675</v>
      </c>
      <c r="M518" s="74"/>
      <c r="N518" s="74">
        <f t="shared" si="85"/>
        <v>675</v>
      </c>
      <c r="O518" s="74"/>
      <c r="P518" s="74">
        <f t="shared" si="86"/>
        <v>675</v>
      </c>
      <c r="Q518" s="74"/>
      <c r="R518" s="74">
        <f t="shared" si="87"/>
        <v>675</v>
      </c>
      <c r="S518" s="74"/>
      <c r="T518" s="74">
        <f t="shared" si="87"/>
        <v>675</v>
      </c>
      <c r="U518" s="74"/>
      <c r="V518" s="74">
        <f t="shared" si="88"/>
        <v>675</v>
      </c>
      <c r="W518" s="74"/>
      <c r="X518" s="74">
        <f t="shared" si="88"/>
        <v>675</v>
      </c>
      <c r="Y518" s="74"/>
      <c r="Z518" s="74">
        <f t="shared" si="88"/>
        <v>675</v>
      </c>
    </row>
    <row r="519" spans="2:26" s="49" customFormat="1" ht="42" x14ac:dyDescent="0.4">
      <c r="B519" s="50"/>
      <c r="C519" s="7"/>
      <c r="D519" s="39" t="s">
        <v>14</v>
      </c>
      <c r="E519" s="79" t="s">
        <v>329</v>
      </c>
      <c r="F519" s="79">
        <v>200</v>
      </c>
      <c r="G519" s="40"/>
      <c r="H519" s="74">
        <v>81</v>
      </c>
      <c r="I519" s="74"/>
      <c r="J519" s="74">
        <f t="shared" si="79"/>
        <v>81</v>
      </c>
      <c r="K519" s="74"/>
      <c r="L519" s="74">
        <f t="shared" si="84"/>
        <v>81</v>
      </c>
      <c r="M519" s="74"/>
      <c r="N519" s="74">
        <f t="shared" si="85"/>
        <v>81</v>
      </c>
      <c r="O519" s="74"/>
      <c r="P519" s="74">
        <f t="shared" si="86"/>
        <v>81</v>
      </c>
      <c r="Q519" s="74"/>
      <c r="R519" s="74">
        <f t="shared" si="87"/>
        <v>81</v>
      </c>
      <c r="S519" s="74"/>
      <c r="T519" s="74">
        <f t="shared" si="87"/>
        <v>81</v>
      </c>
      <c r="U519" s="74"/>
      <c r="V519" s="74">
        <f t="shared" si="88"/>
        <v>81</v>
      </c>
      <c r="W519" s="74"/>
      <c r="X519" s="74">
        <f t="shared" si="88"/>
        <v>81</v>
      </c>
      <c r="Y519" s="74"/>
      <c r="Z519" s="74">
        <f t="shared" si="88"/>
        <v>81</v>
      </c>
    </row>
    <row r="520" spans="2:26" s="49" customFormat="1" ht="63" x14ac:dyDescent="0.4">
      <c r="B520" s="50"/>
      <c r="C520" s="7"/>
      <c r="D520" s="39" t="s">
        <v>166</v>
      </c>
      <c r="E520" s="79" t="s">
        <v>330</v>
      </c>
      <c r="F520" s="79"/>
      <c r="G520" s="40"/>
      <c r="H520" s="74">
        <f>H521+H522</f>
        <v>3959.5</v>
      </c>
      <c r="I520" s="74">
        <f>I521+I522</f>
        <v>0</v>
      </c>
      <c r="J520" s="74">
        <f t="shared" si="79"/>
        <v>3959.5</v>
      </c>
      <c r="K520" s="74">
        <f>K521+K522</f>
        <v>0</v>
      </c>
      <c r="L520" s="74">
        <f t="shared" si="84"/>
        <v>3959.5</v>
      </c>
      <c r="M520" s="74">
        <f>M521+M522</f>
        <v>0</v>
      </c>
      <c r="N520" s="74">
        <f t="shared" si="85"/>
        <v>3959.5</v>
      </c>
      <c r="O520" s="74">
        <f>O521+O522</f>
        <v>0</v>
      </c>
      <c r="P520" s="74">
        <f t="shared" si="86"/>
        <v>3959.5</v>
      </c>
      <c r="Q520" s="74">
        <f>Q521+Q522</f>
        <v>0</v>
      </c>
      <c r="R520" s="74">
        <f t="shared" si="87"/>
        <v>3959.5</v>
      </c>
      <c r="S520" s="74">
        <f>S521+S522</f>
        <v>0</v>
      </c>
      <c r="T520" s="74">
        <f t="shared" si="87"/>
        <v>3959.5</v>
      </c>
      <c r="U520" s="74">
        <f>U521+U522</f>
        <v>0</v>
      </c>
      <c r="V520" s="74">
        <f t="shared" si="88"/>
        <v>3959.5</v>
      </c>
      <c r="W520" s="74">
        <f>W521+W522</f>
        <v>0</v>
      </c>
      <c r="X520" s="74">
        <f t="shared" si="88"/>
        <v>3959.5</v>
      </c>
      <c r="Y520" s="74">
        <f>Y521+Y522</f>
        <v>0</v>
      </c>
      <c r="Z520" s="74">
        <f t="shared" si="88"/>
        <v>3959.5</v>
      </c>
    </row>
    <row r="521" spans="2:26" s="49" customFormat="1" ht="84" x14ac:dyDescent="0.4">
      <c r="B521" s="50"/>
      <c r="C521" s="7"/>
      <c r="D521" s="39" t="s">
        <v>74</v>
      </c>
      <c r="E521" s="79" t="s">
        <v>330</v>
      </c>
      <c r="F521" s="79">
        <v>100</v>
      </c>
      <c r="G521" s="40"/>
      <c r="H521" s="74">
        <v>3554.5</v>
      </c>
      <c r="I521" s="74"/>
      <c r="J521" s="74">
        <f t="shared" si="79"/>
        <v>3554.5</v>
      </c>
      <c r="K521" s="74"/>
      <c r="L521" s="74">
        <f t="shared" si="84"/>
        <v>3554.5</v>
      </c>
      <c r="M521" s="74"/>
      <c r="N521" s="74">
        <f t="shared" si="85"/>
        <v>3554.5</v>
      </c>
      <c r="O521" s="74">
        <v>21</v>
      </c>
      <c r="P521" s="74">
        <f t="shared" si="86"/>
        <v>3575.5</v>
      </c>
      <c r="Q521" s="74"/>
      <c r="R521" s="74">
        <f t="shared" si="87"/>
        <v>3575.5</v>
      </c>
      <c r="S521" s="74"/>
      <c r="T521" s="74">
        <f t="shared" si="87"/>
        <v>3575.5</v>
      </c>
      <c r="U521" s="74"/>
      <c r="V521" s="74">
        <f t="shared" si="88"/>
        <v>3575.5</v>
      </c>
      <c r="W521" s="74"/>
      <c r="X521" s="74">
        <f t="shared" si="88"/>
        <v>3575.5</v>
      </c>
      <c r="Y521" s="74"/>
      <c r="Z521" s="74">
        <f t="shared" si="88"/>
        <v>3575.5</v>
      </c>
    </row>
    <row r="522" spans="2:26" s="49" customFormat="1" ht="42" x14ac:dyDescent="0.4">
      <c r="B522" s="50"/>
      <c r="C522" s="7"/>
      <c r="D522" s="39" t="s">
        <v>14</v>
      </c>
      <c r="E522" s="79" t="s">
        <v>330</v>
      </c>
      <c r="F522" s="79">
        <v>200</v>
      </c>
      <c r="G522" s="40"/>
      <c r="H522" s="74">
        <v>405</v>
      </c>
      <c r="I522" s="74"/>
      <c r="J522" s="74">
        <f t="shared" si="79"/>
        <v>405</v>
      </c>
      <c r="K522" s="74"/>
      <c r="L522" s="74">
        <f t="shared" si="84"/>
        <v>405</v>
      </c>
      <c r="M522" s="74"/>
      <c r="N522" s="74">
        <f t="shared" si="85"/>
        <v>405</v>
      </c>
      <c r="O522" s="74">
        <v>-21</v>
      </c>
      <c r="P522" s="74">
        <f t="shared" si="86"/>
        <v>384</v>
      </c>
      <c r="Q522" s="74"/>
      <c r="R522" s="74">
        <f t="shared" si="87"/>
        <v>384</v>
      </c>
      <c r="S522" s="74"/>
      <c r="T522" s="74">
        <f t="shared" si="87"/>
        <v>384</v>
      </c>
      <c r="U522" s="74"/>
      <c r="V522" s="74">
        <f t="shared" si="88"/>
        <v>384</v>
      </c>
      <c r="W522" s="74"/>
      <c r="X522" s="74">
        <f t="shared" si="88"/>
        <v>384</v>
      </c>
      <c r="Y522" s="74"/>
      <c r="Z522" s="74">
        <f t="shared" si="88"/>
        <v>384</v>
      </c>
    </row>
    <row r="523" spans="2:26" s="49" customFormat="1" ht="63" x14ac:dyDescent="0.4">
      <c r="B523" s="50"/>
      <c r="C523" s="7"/>
      <c r="D523" s="39" t="s">
        <v>276</v>
      </c>
      <c r="E523" s="79" t="s">
        <v>331</v>
      </c>
      <c r="F523" s="79"/>
      <c r="G523" s="40"/>
      <c r="H523" s="74">
        <f>H524+H525</f>
        <v>3078.6</v>
      </c>
      <c r="I523" s="74">
        <f>I524+I525</f>
        <v>0</v>
      </c>
      <c r="J523" s="74">
        <f t="shared" si="79"/>
        <v>3078.6</v>
      </c>
      <c r="K523" s="74">
        <f>K524+K525</f>
        <v>0</v>
      </c>
      <c r="L523" s="74">
        <f t="shared" si="84"/>
        <v>3078.6</v>
      </c>
      <c r="M523" s="74">
        <f>M524+M525</f>
        <v>0</v>
      </c>
      <c r="N523" s="74">
        <f t="shared" si="85"/>
        <v>3078.6</v>
      </c>
      <c r="O523" s="74">
        <f>O524+O525</f>
        <v>0</v>
      </c>
      <c r="P523" s="74">
        <f t="shared" si="86"/>
        <v>3078.6</v>
      </c>
      <c r="Q523" s="74">
        <f>Q524+Q525</f>
        <v>0</v>
      </c>
      <c r="R523" s="74">
        <f t="shared" si="87"/>
        <v>3078.6</v>
      </c>
      <c r="S523" s="74">
        <f>S524+S525</f>
        <v>0</v>
      </c>
      <c r="T523" s="74">
        <f t="shared" si="87"/>
        <v>3078.6</v>
      </c>
      <c r="U523" s="74">
        <f>U524+U525</f>
        <v>0</v>
      </c>
      <c r="V523" s="74">
        <f t="shared" si="88"/>
        <v>3078.6</v>
      </c>
      <c r="W523" s="74">
        <f>W524+W525</f>
        <v>0</v>
      </c>
      <c r="X523" s="74">
        <f t="shared" si="88"/>
        <v>3078.6</v>
      </c>
      <c r="Y523" s="74">
        <f>Y524+Y525</f>
        <v>0</v>
      </c>
      <c r="Z523" s="74">
        <f t="shared" si="88"/>
        <v>3078.6</v>
      </c>
    </row>
    <row r="524" spans="2:26" s="49" customFormat="1" ht="84" x14ac:dyDescent="0.4">
      <c r="B524" s="50"/>
      <c r="C524" s="7"/>
      <c r="D524" s="39" t="s">
        <v>74</v>
      </c>
      <c r="E524" s="79" t="s">
        <v>331</v>
      </c>
      <c r="F524" s="79">
        <v>100</v>
      </c>
      <c r="G524" s="40"/>
      <c r="H524" s="74">
        <v>2835.6</v>
      </c>
      <c r="I524" s="74"/>
      <c r="J524" s="74">
        <f t="shared" si="79"/>
        <v>2835.6</v>
      </c>
      <c r="K524" s="74"/>
      <c r="L524" s="74">
        <f t="shared" si="84"/>
        <v>2835.6</v>
      </c>
      <c r="M524" s="74"/>
      <c r="N524" s="74">
        <f t="shared" si="85"/>
        <v>2835.6</v>
      </c>
      <c r="O524" s="74"/>
      <c r="P524" s="74">
        <f t="shared" si="86"/>
        <v>2835.6</v>
      </c>
      <c r="Q524" s="74"/>
      <c r="R524" s="74">
        <f t="shared" si="87"/>
        <v>2835.6</v>
      </c>
      <c r="S524" s="74"/>
      <c r="T524" s="74">
        <f t="shared" si="87"/>
        <v>2835.6</v>
      </c>
      <c r="U524" s="74"/>
      <c r="V524" s="74">
        <f t="shared" si="88"/>
        <v>2835.6</v>
      </c>
      <c r="W524" s="74"/>
      <c r="X524" s="74">
        <f t="shared" si="88"/>
        <v>2835.6</v>
      </c>
      <c r="Y524" s="74"/>
      <c r="Z524" s="74">
        <f t="shared" si="88"/>
        <v>2835.6</v>
      </c>
    </row>
    <row r="525" spans="2:26" s="49" customFormat="1" ht="42" x14ac:dyDescent="0.4">
      <c r="B525" s="50"/>
      <c r="C525" s="7"/>
      <c r="D525" s="39" t="s">
        <v>14</v>
      </c>
      <c r="E525" s="79" t="s">
        <v>331</v>
      </c>
      <c r="F525" s="79">
        <v>200</v>
      </c>
      <c r="G525" s="40"/>
      <c r="H525" s="74">
        <v>243</v>
      </c>
      <c r="I525" s="74"/>
      <c r="J525" s="74">
        <f t="shared" si="79"/>
        <v>243</v>
      </c>
      <c r="K525" s="74"/>
      <c r="L525" s="74">
        <f t="shared" si="84"/>
        <v>243</v>
      </c>
      <c r="M525" s="74"/>
      <c r="N525" s="74">
        <f t="shared" si="85"/>
        <v>243</v>
      </c>
      <c r="O525" s="74"/>
      <c r="P525" s="74">
        <f t="shared" si="86"/>
        <v>243</v>
      </c>
      <c r="Q525" s="74"/>
      <c r="R525" s="74">
        <f t="shared" si="87"/>
        <v>243</v>
      </c>
      <c r="S525" s="74"/>
      <c r="T525" s="74">
        <f t="shared" si="87"/>
        <v>243</v>
      </c>
      <c r="U525" s="74"/>
      <c r="V525" s="74">
        <f t="shared" si="88"/>
        <v>243</v>
      </c>
      <c r="W525" s="74"/>
      <c r="X525" s="74">
        <f t="shared" si="88"/>
        <v>243</v>
      </c>
      <c r="Y525" s="74"/>
      <c r="Z525" s="74">
        <f t="shared" si="88"/>
        <v>243</v>
      </c>
    </row>
    <row r="526" spans="2:26" ht="33" customHeight="1" x14ac:dyDescent="0.4">
      <c r="B526" s="12"/>
      <c r="C526" s="7"/>
      <c r="D526" s="39" t="s">
        <v>169</v>
      </c>
      <c r="E526" s="79" t="s">
        <v>170</v>
      </c>
      <c r="F526" s="79"/>
      <c r="G526" s="40"/>
      <c r="H526" s="74">
        <f>H527</f>
        <v>61017.200000000004</v>
      </c>
      <c r="I526" s="74">
        <f>I527</f>
        <v>0</v>
      </c>
      <c r="J526" s="74">
        <f t="shared" si="79"/>
        <v>61017.200000000004</v>
      </c>
      <c r="K526" s="74">
        <f>K527</f>
        <v>0</v>
      </c>
      <c r="L526" s="74">
        <f t="shared" si="84"/>
        <v>61017.200000000004</v>
      </c>
      <c r="M526" s="74">
        <f>M527</f>
        <v>0</v>
      </c>
      <c r="N526" s="74">
        <f t="shared" si="85"/>
        <v>61017.200000000004</v>
      </c>
      <c r="O526" s="74">
        <f>O527</f>
        <v>0</v>
      </c>
      <c r="P526" s="74">
        <f t="shared" si="86"/>
        <v>61017.200000000004</v>
      </c>
      <c r="Q526" s="74">
        <f>Q527</f>
        <v>0</v>
      </c>
      <c r="R526" s="74">
        <f t="shared" si="87"/>
        <v>61017.200000000004</v>
      </c>
      <c r="S526" s="74">
        <f>S527</f>
        <v>1684.4</v>
      </c>
      <c r="T526" s="74">
        <f t="shared" si="87"/>
        <v>62701.600000000006</v>
      </c>
      <c r="U526" s="74">
        <f>U527</f>
        <v>0</v>
      </c>
      <c r="V526" s="74">
        <f t="shared" si="88"/>
        <v>62701.600000000006</v>
      </c>
      <c r="W526" s="74">
        <f>W527</f>
        <v>983.30000000000007</v>
      </c>
      <c r="X526" s="74">
        <f t="shared" si="88"/>
        <v>63684.900000000009</v>
      </c>
      <c r="Y526" s="74">
        <f>Y527</f>
        <v>498.3</v>
      </c>
      <c r="Z526" s="74">
        <f t="shared" si="88"/>
        <v>64183.200000000012</v>
      </c>
    </row>
    <row r="527" spans="2:26" ht="42" x14ac:dyDescent="0.4">
      <c r="B527" s="12"/>
      <c r="C527" s="7"/>
      <c r="D527" s="39" t="s">
        <v>62</v>
      </c>
      <c r="E527" s="79" t="s">
        <v>171</v>
      </c>
      <c r="F527" s="79"/>
      <c r="G527" s="40"/>
      <c r="H527" s="74">
        <f>H528+H529+H530</f>
        <v>61017.200000000004</v>
      </c>
      <c r="I527" s="74">
        <f>I528+I529+I530</f>
        <v>0</v>
      </c>
      <c r="J527" s="74">
        <f t="shared" si="79"/>
        <v>61017.200000000004</v>
      </c>
      <c r="K527" s="74">
        <f>K528+K529+K530</f>
        <v>0</v>
      </c>
      <c r="L527" s="74">
        <f t="shared" si="84"/>
        <v>61017.200000000004</v>
      </c>
      <c r="M527" s="74">
        <f>M528+M529+M530</f>
        <v>0</v>
      </c>
      <c r="N527" s="74">
        <f t="shared" si="85"/>
        <v>61017.200000000004</v>
      </c>
      <c r="O527" s="74">
        <f>O528+O529+O530</f>
        <v>0</v>
      </c>
      <c r="P527" s="74">
        <f t="shared" si="86"/>
        <v>61017.200000000004</v>
      </c>
      <c r="Q527" s="74">
        <f>Q528+Q529+Q530</f>
        <v>0</v>
      </c>
      <c r="R527" s="74">
        <f t="shared" si="87"/>
        <v>61017.200000000004</v>
      </c>
      <c r="S527" s="74">
        <f>S528+S529+S530</f>
        <v>1684.4</v>
      </c>
      <c r="T527" s="74">
        <f t="shared" si="87"/>
        <v>62701.600000000006</v>
      </c>
      <c r="U527" s="74">
        <f>U528+U529+U530</f>
        <v>0</v>
      </c>
      <c r="V527" s="74">
        <f t="shared" si="88"/>
        <v>62701.600000000006</v>
      </c>
      <c r="W527" s="74">
        <f>W528+W529+W530</f>
        <v>983.30000000000007</v>
      </c>
      <c r="X527" s="74">
        <f t="shared" si="88"/>
        <v>63684.900000000009</v>
      </c>
      <c r="Y527" s="74">
        <f>Y528+Y529+Y530</f>
        <v>498.3</v>
      </c>
      <c r="Z527" s="74">
        <f t="shared" si="88"/>
        <v>64183.200000000012</v>
      </c>
    </row>
    <row r="528" spans="2:26" ht="117.75" customHeight="1" x14ac:dyDescent="0.4">
      <c r="B528" s="12"/>
      <c r="C528" s="7"/>
      <c r="D528" s="39" t="s">
        <v>74</v>
      </c>
      <c r="E528" s="79" t="s">
        <v>171</v>
      </c>
      <c r="F528" s="79">
        <v>100</v>
      </c>
      <c r="G528" s="40">
        <v>13</v>
      </c>
      <c r="H528" s="74">
        <v>42364</v>
      </c>
      <c r="I528" s="74"/>
      <c r="J528" s="74">
        <f t="shared" si="79"/>
        <v>42364</v>
      </c>
      <c r="K528" s="74"/>
      <c r="L528" s="74">
        <f t="shared" si="84"/>
        <v>42364</v>
      </c>
      <c r="M528" s="74"/>
      <c r="N528" s="74">
        <f t="shared" si="85"/>
        <v>42364</v>
      </c>
      <c r="O528" s="74"/>
      <c r="P528" s="74">
        <f t="shared" si="86"/>
        <v>42364</v>
      </c>
      <c r="Q528" s="74"/>
      <c r="R528" s="74">
        <f t="shared" si="87"/>
        <v>42364</v>
      </c>
      <c r="S528" s="74"/>
      <c r="T528" s="74">
        <f t="shared" si="87"/>
        <v>42364</v>
      </c>
      <c r="U528" s="74"/>
      <c r="V528" s="74">
        <f t="shared" si="88"/>
        <v>42364</v>
      </c>
      <c r="W528" s="74">
        <v>818.7</v>
      </c>
      <c r="X528" s="74">
        <f t="shared" si="88"/>
        <v>43182.7</v>
      </c>
      <c r="Y528" s="74"/>
      <c r="Z528" s="74">
        <f t="shared" si="88"/>
        <v>43182.7</v>
      </c>
    </row>
    <row r="529" spans="2:26" ht="47.25" customHeight="1" x14ac:dyDescent="0.4">
      <c r="B529" s="12"/>
      <c r="C529" s="7"/>
      <c r="D529" s="39" t="s">
        <v>14</v>
      </c>
      <c r="E529" s="79" t="s">
        <v>171</v>
      </c>
      <c r="F529" s="79">
        <v>200</v>
      </c>
      <c r="G529" s="40">
        <v>13</v>
      </c>
      <c r="H529" s="74">
        <v>18063.900000000001</v>
      </c>
      <c r="I529" s="74"/>
      <c r="J529" s="74">
        <f t="shared" si="79"/>
        <v>18063.900000000001</v>
      </c>
      <c r="K529" s="74"/>
      <c r="L529" s="74">
        <f t="shared" si="84"/>
        <v>18063.900000000001</v>
      </c>
      <c r="M529" s="74"/>
      <c r="N529" s="74">
        <f t="shared" si="85"/>
        <v>18063.900000000001</v>
      </c>
      <c r="O529" s="74"/>
      <c r="P529" s="74">
        <f t="shared" si="86"/>
        <v>18063.900000000001</v>
      </c>
      <c r="Q529" s="74"/>
      <c r="R529" s="74">
        <f t="shared" si="87"/>
        <v>18063.900000000001</v>
      </c>
      <c r="S529" s="74">
        <v>1684.4</v>
      </c>
      <c r="T529" s="74">
        <f t="shared" si="87"/>
        <v>19748.300000000003</v>
      </c>
      <c r="U529" s="74"/>
      <c r="V529" s="74">
        <f t="shared" si="88"/>
        <v>19748.300000000003</v>
      </c>
      <c r="W529" s="74">
        <v>164.6</v>
      </c>
      <c r="X529" s="74">
        <f t="shared" si="88"/>
        <v>19912.900000000001</v>
      </c>
      <c r="Y529" s="74">
        <v>498.3</v>
      </c>
      <c r="Z529" s="74">
        <f t="shared" si="88"/>
        <v>20411.2</v>
      </c>
    </row>
    <row r="530" spans="2:26" ht="28.5" customHeight="1" x14ac:dyDescent="0.4">
      <c r="B530" s="12"/>
      <c r="C530" s="7"/>
      <c r="D530" s="39" t="s">
        <v>18</v>
      </c>
      <c r="E530" s="79" t="s">
        <v>171</v>
      </c>
      <c r="F530" s="79">
        <v>800</v>
      </c>
      <c r="G530" s="40">
        <v>13</v>
      </c>
      <c r="H530" s="74">
        <v>589.29999999999995</v>
      </c>
      <c r="I530" s="74"/>
      <c r="J530" s="74">
        <f t="shared" si="79"/>
        <v>589.29999999999995</v>
      </c>
      <c r="K530" s="74"/>
      <c r="L530" s="74">
        <f t="shared" si="84"/>
        <v>589.29999999999995</v>
      </c>
      <c r="M530" s="74"/>
      <c r="N530" s="74">
        <f t="shared" si="85"/>
        <v>589.29999999999995</v>
      </c>
      <c r="O530" s="74"/>
      <c r="P530" s="74">
        <f t="shared" si="86"/>
        <v>589.29999999999995</v>
      </c>
      <c r="Q530" s="74"/>
      <c r="R530" s="74">
        <f t="shared" si="87"/>
        <v>589.29999999999995</v>
      </c>
      <c r="S530" s="74"/>
      <c r="T530" s="74">
        <f t="shared" si="87"/>
        <v>589.29999999999995</v>
      </c>
      <c r="U530" s="74"/>
      <c r="V530" s="74">
        <f t="shared" si="88"/>
        <v>589.29999999999995</v>
      </c>
      <c r="W530" s="74"/>
      <c r="X530" s="74">
        <f t="shared" si="88"/>
        <v>589.29999999999995</v>
      </c>
      <c r="Y530" s="74"/>
      <c r="Z530" s="74">
        <f t="shared" si="88"/>
        <v>589.29999999999995</v>
      </c>
    </row>
    <row r="531" spans="2:26" ht="21" x14ac:dyDescent="0.4">
      <c r="B531" s="12"/>
      <c r="C531" s="7"/>
      <c r="D531" s="39" t="s">
        <v>172</v>
      </c>
      <c r="E531" s="79" t="s">
        <v>173</v>
      </c>
      <c r="F531" s="79"/>
      <c r="G531" s="40"/>
      <c r="H531" s="74">
        <f t="shared" ref="H531:Y532" si="95">H532</f>
        <v>500</v>
      </c>
      <c r="I531" s="74">
        <f t="shared" si="95"/>
        <v>0</v>
      </c>
      <c r="J531" s="74">
        <f t="shared" si="79"/>
        <v>500</v>
      </c>
      <c r="K531" s="74">
        <f t="shared" si="95"/>
        <v>0</v>
      </c>
      <c r="L531" s="74">
        <f t="shared" si="84"/>
        <v>500</v>
      </c>
      <c r="M531" s="74">
        <f t="shared" si="95"/>
        <v>0</v>
      </c>
      <c r="N531" s="74">
        <f t="shared" si="85"/>
        <v>500</v>
      </c>
      <c r="O531" s="74">
        <f t="shared" si="95"/>
        <v>0</v>
      </c>
      <c r="P531" s="74">
        <f t="shared" si="86"/>
        <v>500</v>
      </c>
      <c r="Q531" s="74">
        <f t="shared" si="95"/>
        <v>0</v>
      </c>
      <c r="R531" s="74">
        <f t="shared" si="87"/>
        <v>500</v>
      </c>
      <c r="S531" s="74">
        <f t="shared" si="95"/>
        <v>0</v>
      </c>
      <c r="T531" s="74">
        <f t="shared" si="87"/>
        <v>500</v>
      </c>
      <c r="U531" s="74">
        <f t="shared" si="95"/>
        <v>0</v>
      </c>
      <c r="V531" s="74">
        <f t="shared" si="88"/>
        <v>500</v>
      </c>
      <c r="W531" s="74">
        <f t="shared" si="95"/>
        <v>0</v>
      </c>
      <c r="X531" s="74">
        <f t="shared" si="88"/>
        <v>500</v>
      </c>
      <c r="Y531" s="74">
        <f t="shared" si="95"/>
        <v>0</v>
      </c>
      <c r="Z531" s="74">
        <f t="shared" si="88"/>
        <v>500</v>
      </c>
    </row>
    <row r="532" spans="2:26" ht="46.5" customHeight="1" x14ac:dyDescent="0.4">
      <c r="B532" s="12"/>
      <c r="C532" s="7"/>
      <c r="D532" s="39" t="s">
        <v>209</v>
      </c>
      <c r="E532" s="79" t="s">
        <v>174</v>
      </c>
      <c r="F532" s="79"/>
      <c r="G532" s="40"/>
      <c r="H532" s="74">
        <f t="shared" si="95"/>
        <v>500</v>
      </c>
      <c r="I532" s="74">
        <f t="shared" si="95"/>
        <v>0</v>
      </c>
      <c r="J532" s="74">
        <f t="shared" si="79"/>
        <v>500</v>
      </c>
      <c r="K532" s="74">
        <f t="shared" si="95"/>
        <v>0</v>
      </c>
      <c r="L532" s="74">
        <f t="shared" si="84"/>
        <v>500</v>
      </c>
      <c r="M532" s="74">
        <f t="shared" si="95"/>
        <v>0</v>
      </c>
      <c r="N532" s="74">
        <f t="shared" si="85"/>
        <v>500</v>
      </c>
      <c r="O532" s="74">
        <f t="shared" si="95"/>
        <v>0</v>
      </c>
      <c r="P532" s="74">
        <f t="shared" si="86"/>
        <v>500</v>
      </c>
      <c r="Q532" s="74">
        <f t="shared" si="95"/>
        <v>0</v>
      </c>
      <c r="R532" s="74">
        <f t="shared" si="87"/>
        <v>500</v>
      </c>
      <c r="S532" s="74">
        <f t="shared" si="95"/>
        <v>0</v>
      </c>
      <c r="T532" s="74">
        <f t="shared" si="87"/>
        <v>500</v>
      </c>
      <c r="U532" s="74">
        <f t="shared" si="95"/>
        <v>0</v>
      </c>
      <c r="V532" s="74">
        <f t="shared" si="88"/>
        <v>500</v>
      </c>
      <c r="W532" s="74">
        <f t="shared" si="95"/>
        <v>0</v>
      </c>
      <c r="X532" s="74">
        <f t="shared" si="88"/>
        <v>500</v>
      </c>
      <c r="Y532" s="74">
        <f t="shared" si="95"/>
        <v>0</v>
      </c>
      <c r="Z532" s="74">
        <f t="shared" si="88"/>
        <v>500</v>
      </c>
    </row>
    <row r="533" spans="2:26" ht="28.5" customHeight="1" x14ac:dyDescent="0.4">
      <c r="B533" s="12"/>
      <c r="C533" s="7"/>
      <c r="D533" s="39" t="s">
        <v>18</v>
      </c>
      <c r="E533" s="79" t="s">
        <v>174</v>
      </c>
      <c r="F533" s="79">
        <v>800</v>
      </c>
      <c r="G533" s="40">
        <v>11</v>
      </c>
      <c r="H533" s="74">
        <v>500</v>
      </c>
      <c r="I533" s="74"/>
      <c r="J533" s="74">
        <f t="shared" si="79"/>
        <v>500</v>
      </c>
      <c r="K533" s="74"/>
      <c r="L533" s="74">
        <f t="shared" si="84"/>
        <v>500</v>
      </c>
      <c r="M533" s="74"/>
      <c r="N533" s="74">
        <f t="shared" si="85"/>
        <v>500</v>
      </c>
      <c r="O533" s="74"/>
      <c r="P533" s="74">
        <f t="shared" si="86"/>
        <v>500</v>
      </c>
      <c r="Q533" s="74"/>
      <c r="R533" s="74">
        <f t="shared" si="87"/>
        <v>500</v>
      </c>
      <c r="S533" s="74"/>
      <c r="T533" s="74">
        <f t="shared" si="87"/>
        <v>500</v>
      </c>
      <c r="U533" s="74"/>
      <c r="V533" s="74">
        <f t="shared" si="88"/>
        <v>500</v>
      </c>
      <c r="W533" s="74"/>
      <c r="X533" s="74">
        <f t="shared" si="88"/>
        <v>500</v>
      </c>
      <c r="Y533" s="74"/>
      <c r="Z533" s="74">
        <f t="shared" si="88"/>
        <v>500</v>
      </c>
    </row>
    <row r="534" spans="2:26" ht="51" customHeight="1" x14ac:dyDescent="0.4">
      <c r="B534" s="12"/>
      <c r="C534" s="7"/>
      <c r="D534" s="39" t="s">
        <v>175</v>
      </c>
      <c r="E534" s="79" t="s">
        <v>176</v>
      </c>
      <c r="F534" s="79"/>
      <c r="G534" s="40"/>
      <c r="H534" s="74">
        <f>H535+H538+H541+H547</f>
        <v>22109.1</v>
      </c>
      <c r="I534" s="74">
        <f>I535+I538+I541+I545+I547</f>
        <v>0.8</v>
      </c>
      <c r="J534" s="74">
        <f t="shared" si="79"/>
        <v>22109.899999999998</v>
      </c>
      <c r="K534" s="74">
        <f>K535+K538+K541+K545+K547</f>
        <v>0</v>
      </c>
      <c r="L534" s="74">
        <f t="shared" si="84"/>
        <v>22109.899999999998</v>
      </c>
      <c r="M534" s="74">
        <f>M535+M538+M541+M545+M547</f>
        <v>0</v>
      </c>
      <c r="N534" s="74">
        <f t="shared" si="85"/>
        <v>22109.899999999998</v>
      </c>
      <c r="O534" s="74">
        <f>O535+O538+O541+O545+O547</f>
        <v>0</v>
      </c>
      <c r="P534" s="74">
        <f t="shared" si="86"/>
        <v>22109.899999999998</v>
      </c>
      <c r="Q534" s="74">
        <f>Q535+Q538+Q541+Q545+Q547</f>
        <v>-258.5</v>
      </c>
      <c r="R534" s="74">
        <f t="shared" si="87"/>
        <v>21851.399999999998</v>
      </c>
      <c r="S534" s="74">
        <f>S535+S538+S541+S545+S547</f>
        <v>25.2</v>
      </c>
      <c r="T534" s="74">
        <f t="shared" si="87"/>
        <v>21876.6</v>
      </c>
      <c r="U534" s="74">
        <f>U535+U538+U541+U545+U547</f>
        <v>0</v>
      </c>
      <c r="V534" s="74">
        <f t="shared" si="88"/>
        <v>21876.6</v>
      </c>
      <c r="W534" s="74">
        <f>W535+W538+W541+W545+W547</f>
        <v>365.1</v>
      </c>
      <c r="X534" s="74">
        <f t="shared" si="88"/>
        <v>22241.699999999997</v>
      </c>
      <c r="Y534" s="74">
        <f>Y535+Y538+Y541+Y545+Y547</f>
        <v>0</v>
      </c>
      <c r="Z534" s="74">
        <f t="shared" si="88"/>
        <v>22241.699999999997</v>
      </c>
    </row>
    <row r="535" spans="2:26" ht="75.599999999999994" customHeight="1" x14ac:dyDescent="0.4">
      <c r="B535" s="12"/>
      <c r="C535" s="7"/>
      <c r="D535" s="77" t="s">
        <v>177</v>
      </c>
      <c r="E535" s="80" t="s">
        <v>178</v>
      </c>
      <c r="F535" s="80"/>
      <c r="G535" s="40"/>
      <c r="H535" s="74">
        <f>H536+H537</f>
        <v>10397.299999999999</v>
      </c>
      <c r="I535" s="74">
        <f>I536+I537</f>
        <v>0</v>
      </c>
      <c r="J535" s="74">
        <f t="shared" si="79"/>
        <v>10397.299999999999</v>
      </c>
      <c r="K535" s="74">
        <f>K536+K537</f>
        <v>0</v>
      </c>
      <c r="L535" s="74">
        <f t="shared" si="84"/>
        <v>10397.299999999999</v>
      </c>
      <c r="M535" s="74">
        <f>M536+M537</f>
        <v>-50</v>
      </c>
      <c r="N535" s="74">
        <f t="shared" si="85"/>
        <v>10347.299999999999</v>
      </c>
      <c r="O535" s="74">
        <f>O536+O537</f>
        <v>0</v>
      </c>
      <c r="P535" s="74">
        <f t="shared" si="86"/>
        <v>10347.299999999999</v>
      </c>
      <c r="Q535" s="74">
        <f>Q536+Q537</f>
        <v>0</v>
      </c>
      <c r="R535" s="74">
        <f t="shared" si="87"/>
        <v>10347.299999999999</v>
      </c>
      <c r="S535" s="74">
        <f>S536+S537</f>
        <v>0</v>
      </c>
      <c r="T535" s="74">
        <f t="shared" si="87"/>
        <v>10347.299999999999</v>
      </c>
      <c r="U535" s="74">
        <f>U536+U537</f>
        <v>0</v>
      </c>
      <c r="V535" s="74">
        <f t="shared" si="88"/>
        <v>10347.299999999999</v>
      </c>
      <c r="W535" s="74">
        <f>W536+W537</f>
        <v>183.5</v>
      </c>
      <c r="X535" s="74">
        <f t="shared" si="88"/>
        <v>10530.8</v>
      </c>
      <c r="Y535" s="74">
        <f>Y536+Y537</f>
        <v>0</v>
      </c>
      <c r="Z535" s="74">
        <f t="shared" si="88"/>
        <v>10530.8</v>
      </c>
    </row>
    <row r="536" spans="2:26" ht="98.4" customHeight="1" x14ac:dyDescent="0.4">
      <c r="B536" s="12"/>
      <c r="C536" s="22"/>
      <c r="D536" s="39" t="s">
        <v>74</v>
      </c>
      <c r="E536" s="79" t="s">
        <v>178</v>
      </c>
      <c r="F536" s="79">
        <v>100</v>
      </c>
      <c r="G536" s="24">
        <v>13</v>
      </c>
      <c r="H536" s="74">
        <v>9481.7999999999993</v>
      </c>
      <c r="I536" s="74"/>
      <c r="J536" s="74">
        <f t="shared" si="79"/>
        <v>9481.7999999999993</v>
      </c>
      <c r="K536" s="74"/>
      <c r="L536" s="74">
        <f t="shared" ref="L536:L596" si="96">J536+K536</f>
        <v>9481.7999999999993</v>
      </c>
      <c r="M536" s="74"/>
      <c r="N536" s="74">
        <f t="shared" ref="N536:N596" si="97">L536+M536</f>
        <v>9481.7999999999993</v>
      </c>
      <c r="O536" s="74"/>
      <c r="P536" s="74">
        <f t="shared" ref="P536:P596" si="98">N536+O536</f>
        <v>9481.7999999999993</v>
      </c>
      <c r="Q536" s="74"/>
      <c r="R536" s="74">
        <f t="shared" ref="R536:T596" si="99">P536+Q536</f>
        <v>9481.7999999999993</v>
      </c>
      <c r="S536" s="74"/>
      <c r="T536" s="74">
        <f t="shared" si="99"/>
        <v>9481.7999999999993</v>
      </c>
      <c r="U536" s="74"/>
      <c r="V536" s="74">
        <f t="shared" ref="V536:Z596" si="100">T536+U536</f>
        <v>9481.7999999999993</v>
      </c>
      <c r="W536" s="74">
        <v>183.5</v>
      </c>
      <c r="X536" s="74">
        <f t="shared" si="100"/>
        <v>9665.2999999999993</v>
      </c>
      <c r="Y536" s="74"/>
      <c r="Z536" s="74">
        <f t="shared" si="100"/>
        <v>9665.2999999999993</v>
      </c>
    </row>
    <row r="537" spans="2:26" ht="44.4" customHeight="1" x14ac:dyDescent="0.4">
      <c r="B537" s="12"/>
      <c r="C537" s="7"/>
      <c r="D537" s="10" t="s">
        <v>14</v>
      </c>
      <c r="E537" s="42" t="s">
        <v>178</v>
      </c>
      <c r="F537" s="42">
        <v>200</v>
      </c>
      <c r="G537" s="40">
        <v>13</v>
      </c>
      <c r="H537" s="74">
        <v>915.5</v>
      </c>
      <c r="I537" s="74"/>
      <c r="J537" s="74">
        <f t="shared" si="79"/>
        <v>915.5</v>
      </c>
      <c r="K537" s="74"/>
      <c r="L537" s="74">
        <f t="shared" si="96"/>
        <v>915.5</v>
      </c>
      <c r="M537" s="74">
        <v>-50</v>
      </c>
      <c r="N537" s="74">
        <f t="shared" si="97"/>
        <v>865.5</v>
      </c>
      <c r="O537" s="74"/>
      <c r="P537" s="74">
        <f t="shared" si="98"/>
        <v>865.5</v>
      </c>
      <c r="Q537" s="74"/>
      <c r="R537" s="74">
        <f t="shared" si="99"/>
        <v>865.5</v>
      </c>
      <c r="S537" s="74"/>
      <c r="T537" s="74">
        <f t="shared" si="99"/>
        <v>865.5</v>
      </c>
      <c r="U537" s="74"/>
      <c r="V537" s="74">
        <f t="shared" si="100"/>
        <v>865.5</v>
      </c>
      <c r="W537" s="74"/>
      <c r="X537" s="74">
        <f t="shared" si="100"/>
        <v>865.5</v>
      </c>
      <c r="Y537" s="74"/>
      <c r="Z537" s="74">
        <f t="shared" si="100"/>
        <v>865.5</v>
      </c>
    </row>
    <row r="538" spans="2:26" ht="52.5" customHeight="1" x14ac:dyDescent="0.4">
      <c r="B538" s="12"/>
      <c r="C538" s="7"/>
      <c r="D538" s="39" t="s">
        <v>223</v>
      </c>
      <c r="E538" s="79" t="s">
        <v>178</v>
      </c>
      <c r="F538" s="79"/>
      <c r="G538" s="40"/>
      <c r="H538" s="74">
        <f>H539+H540</f>
        <v>3434</v>
      </c>
      <c r="I538" s="74">
        <f>I539+I540</f>
        <v>0</v>
      </c>
      <c r="J538" s="74">
        <f t="shared" si="79"/>
        <v>3434</v>
      </c>
      <c r="K538" s="74">
        <f>K539+K540</f>
        <v>0</v>
      </c>
      <c r="L538" s="74">
        <f t="shared" si="96"/>
        <v>3434</v>
      </c>
      <c r="M538" s="74">
        <f>M539+M540</f>
        <v>0</v>
      </c>
      <c r="N538" s="74">
        <f t="shared" si="97"/>
        <v>3434</v>
      </c>
      <c r="O538" s="74">
        <f>O539+O540</f>
        <v>0</v>
      </c>
      <c r="P538" s="74">
        <f t="shared" si="98"/>
        <v>3434</v>
      </c>
      <c r="Q538" s="74">
        <f>Q539+Q540</f>
        <v>0</v>
      </c>
      <c r="R538" s="74">
        <f t="shared" si="99"/>
        <v>3434</v>
      </c>
      <c r="S538" s="74">
        <f>S539+S540</f>
        <v>0</v>
      </c>
      <c r="T538" s="74">
        <f t="shared" si="99"/>
        <v>3434</v>
      </c>
      <c r="U538" s="74">
        <f>U539+U540</f>
        <v>0</v>
      </c>
      <c r="V538" s="74">
        <f t="shared" si="100"/>
        <v>3434</v>
      </c>
      <c r="W538" s="74">
        <f>W539+W540</f>
        <v>62.9</v>
      </c>
      <c r="X538" s="74">
        <f t="shared" si="100"/>
        <v>3496.9</v>
      </c>
      <c r="Y538" s="74">
        <f>Y539+Y540</f>
        <v>0</v>
      </c>
      <c r="Z538" s="74">
        <f t="shared" si="100"/>
        <v>3496.9</v>
      </c>
    </row>
    <row r="539" spans="2:26" ht="107.25" customHeight="1" x14ac:dyDescent="0.4">
      <c r="B539" s="12"/>
      <c r="C539" s="7"/>
      <c r="D539" s="39" t="s">
        <v>74</v>
      </c>
      <c r="E539" s="79" t="s">
        <v>178</v>
      </c>
      <c r="F539" s="79">
        <v>100</v>
      </c>
      <c r="G539" s="40">
        <v>13</v>
      </c>
      <c r="H539" s="74">
        <v>3283.2</v>
      </c>
      <c r="I539" s="74"/>
      <c r="J539" s="74">
        <f t="shared" si="79"/>
        <v>3283.2</v>
      </c>
      <c r="K539" s="74"/>
      <c r="L539" s="74">
        <f t="shared" si="96"/>
        <v>3283.2</v>
      </c>
      <c r="M539" s="74"/>
      <c r="N539" s="74">
        <f t="shared" si="97"/>
        <v>3283.2</v>
      </c>
      <c r="O539" s="74"/>
      <c r="P539" s="74">
        <f t="shared" si="98"/>
        <v>3283.2</v>
      </c>
      <c r="Q539" s="74"/>
      <c r="R539" s="74">
        <f t="shared" si="99"/>
        <v>3283.2</v>
      </c>
      <c r="S539" s="74"/>
      <c r="T539" s="74">
        <f t="shared" si="99"/>
        <v>3283.2</v>
      </c>
      <c r="U539" s="74"/>
      <c r="V539" s="74">
        <f t="shared" si="100"/>
        <v>3283.2</v>
      </c>
      <c r="W539" s="74">
        <v>62.9</v>
      </c>
      <c r="X539" s="74">
        <f t="shared" si="100"/>
        <v>3346.1</v>
      </c>
      <c r="Y539" s="74"/>
      <c r="Z539" s="74">
        <f t="shared" si="100"/>
        <v>3346.1</v>
      </c>
    </row>
    <row r="540" spans="2:26" ht="42" x14ac:dyDescent="0.4">
      <c r="B540" s="12"/>
      <c r="C540" s="7"/>
      <c r="D540" s="39" t="s">
        <v>14</v>
      </c>
      <c r="E540" s="79" t="s">
        <v>178</v>
      </c>
      <c r="F540" s="79">
        <v>200</v>
      </c>
      <c r="G540" s="40">
        <v>13</v>
      </c>
      <c r="H540" s="74">
        <v>150.80000000000001</v>
      </c>
      <c r="I540" s="74"/>
      <c r="J540" s="74">
        <f t="shared" si="79"/>
        <v>150.80000000000001</v>
      </c>
      <c r="K540" s="74"/>
      <c r="L540" s="74">
        <f t="shared" si="96"/>
        <v>150.80000000000001</v>
      </c>
      <c r="M540" s="74"/>
      <c r="N540" s="74">
        <f t="shared" si="97"/>
        <v>150.80000000000001</v>
      </c>
      <c r="O540" s="74"/>
      <c r="P540" s="74">
        <f t="shared" si="98"/>
        <v>150.80000000000001</v>
      </c>
      <c r="Q540" s="74"/>
      <c r="R540" s="74">
        <f t="shared" si="99"/>
        <v>150.80000000000001</v>
      </c>
      <c r="S540" s="74"/>
      <c r="T540" s="74">
        <f t="shared" si="99"/>
        <v>150.80000000000001</v>
      </c>
      <c r="U540" s="74"/>
      <c r="V540" s="74">
        <f t="shared" si="100"/>
        <v>150.80000000000001</v>
      </c>
      <c r="W540" s="74"/>
      <c r="X540" s="74">
        <f t="shared" si="100"/>
        <v>150.80000000000001</v>
      </c>
      <c r="Y540" s="74"/>
      <c r="Z540" s="74">
        <f t="shared" si="100"/>
        <v>150.80000000000001</v>
      </c>
    </row>
    <row r="541" spans="2:26" ht="63" x14ac:dyDescent="0.4">
      <c r="B541" s="12"/>
      <c r="C541" s="7"/>
      <c r="D541" s="39" t="s">
        <v>258</v>
      </c>
      <c r="E541" s="79" t="s">
        <v>178</v>
      </c>
      <c r="F541" s="79"/>
      <c r="G541" s="40"/>
      <c r="H541" s="74">
        <f>H542+H543+H544</f>
        <v>7277.8</v>
      </c>
      <c r="I541" s="74">
        <f>I542+I543+I544</f>
        <v>0</v>
      </c>
      <c r="J541" s="74">
        <f t="shared" si="79"/>
        <v>7277.8</v>
      </c>
      <c r="K541" s="74">
        <f>K542+K543+K544</f>
        <v>0</v>
      </c>
      <c r="L541" s="74">
        <f t="shared" si="96"/>
        <v>7277.8</v>
      </c>
      <c r="M541" s="74">
        <f>M542+M543+M544</f>
        <v>0</v>
      </c>
      <c r="N541" s="74">
        <f t="shared" si="97"/>
        <v>7277.8</v>
      </c>
      <c r="O541" s="74">
        <f>O542+O543+O544</f>
        <v>0</v>
      </c>
      <c r="P541" s="74">
        <f t="shared" si="98"/>
        <v>7277.8</v>
      </c>
      <c r="Q541" s="74">
        <f>Q542+Q543+Q544</f>
        <v>-554.4</v>
      </c>
      <c r="R541" s="74">
        <f t="shared" si="99"/>
        <v>6723.4000000000005</v>
      </c>
      <c r="S541" s="74">
        <f>S542+S543+S544</f>
        <v>0</v>
      </c>
      <c r="T541" s="74">
        <f t="shared" si="99"/>
        <v>6723.4000000000005</v>
      </c>
      <c r="U541" s="74">
        <f>U542+U543+U544</f>
        <v>0</v>
      </c>
      <c r="V541" s="74">
        <f t="shared" si="100"/>
        <v>6723.4000000000005</v>
      </c>
      <c r="W541" s="74">
        <f>W542+W543+W544</f>
        <v>118.7</v>
      </c>
      <c r="X541" s="74">
        <f t="shared" si="100"/>
        <v>6842.1</v>
      </c>
      <c r="Y541" s="74">
        <f>Y542+Y543+Y544</f>
        <v>0</v>
      </c>
      <c r="Z541" s="74">
        <f t="shared" si="100"/>
        <v>6842.1</v>
      </c>
    </row>
    <row r="542" spans="2:26" ht="97.2" customHeight="1" x14ac:dyDescent="0.4">
      <c r="B542" s="12"/>
      <c r="C542" s="7"/>
      <c r="D542" s="39" t="s">
        <v>74</v>
      </c>
      <c r="E542" s="79" t="s">
        <v>178</v>
      </c>
      <c r="F542" s="79">
        <v>100</v>
      </c>
      <c r="G542" s="40">
        <v>12</v>
      </c>
      <c r="H542" s="74">
        <v>6798.4</v>
      </c>
      <c r="I542" s="74"/>
      <c r="J542" s="74">
        <f t="shared" ref="J542:J596" si="101">H542+I542</f>
        <v>6798.4</v>
      </c>
      <c r="K542" s="74"/>
      <c r="L542" s="74">
        <f t="shared" si="96"/>
        <v>6798.4</v>
      </c>
      <c r="M542" s="74"/>
      <c r="N542" s="74">
        <f t="shared" si="97"/>
        <v>6798.4</v>
      </c>
      <c r="O542" s="74"/>
      <c r="P542" s="74">
        <f t="shared" si="98"/>
        <v>6798.4</v>
      </c>
      <c r="Q542" s="74">
        <v>-554.4</v>
      </c>
      <c r="R542" s="74">
        <f t="shared" si="99"/>
        <v>6244</v>
      </c>
      <c r="S542" s="74"/>
      <c r="T542" s="74">
        <f t="shared" si="99"/>
        <v>6244</v>
      </c>
      <c r="U542" s="74"/>
      <c r="V542" s="74">
        <f t="shared" si="100"/>
        <v>6244</v>
      </c>
      <c r="W542" s="74">
        <v>118.7</v>
      </c>
      <c r="X542" s="74">
        <f t="shared" si="100"/>
        <v>6362.7</v>
      </c>
      <c r="Y542" s="74"/>
      <c r="Z542" s="74">
        <f t="shared" si="100"/>
        <v>6362.7</v>
      </c>
    </row>
    <row r="543" spans="2:26" ht="42" x14ac:dyDescent="0.4">
      <c r="B543" s="12"/>
      <c r="C543" s="7"/>
      <c r="D543" s="39" t="s">
        <v>14</v>
      </c>
      <c r="E543" s="79" t="s">
        <v>178</v>
      </c>
      <c r="F543" s="79">
        <v>200</v>
      </c>
      <c r="G543" s="40">
        <v>12</v>
      </c>
      <c r="H543" s="74">
        <v>388.6</v>
      </c>
      <c r="I543" s="74"/>
      <c r="J543" s="74">
        <f t="shared" si="101"/>
        <v>388.6</v>
      </c>
      <c r="K543" s="74"/>
      <c r="L543" s="74">
        <f t="shared" si="96"/>
        <v>388.6</v>
      </c>
      <c r="M543" s="74"/>
      <c r="N543" s="74">
        <f t="shared" si="97"/>
        <v>388.6</v>
      </c>
      <c r="O543" s="74"/>
      <c r="P543" s="74">
        <f t="shared" si="98"/>
        <v>388.6</v>
      </c>
      <c r="Q543" s="74"/>
      <c r="R543" s="74">
        <f t="shared" si="99"/>
        <v>388.6</v>
      </c>
      <c r="S543" s="74"/>
      <c r="T543" s="74">
        <f t="shared" si="99"/>
        <v>388.6</v>
      </c>
      <c r="U543" s="74"/>
      <c r="V543" s="74">
        <f t="shared" si="100"/>
        <v>388.6</v>
      </c>
      <c r="W543" s="74"/>
      <c r="X543" s="74">
        <f t="shared" si="100"/>
        <v>388.6</v>
      </c>
      <c r="Y543" s="74"/>
      <c r="Z543" s="74">
        <f t="shared" si="100"/>
        <v>388.6</v>
      </c>
    </row>
    <row r="544" spans="2:26" ht="21" x14ac:dyDescent="0.4">
      <c r="B544" s="12"/>
      <c r="C544" s="7"/>
      <c r="D544" s="39" t="s">
        <v>18</v>
      </c>
      <c r="E544" s="79" t="s">
        <v>178</v>
      </c>
      <c r="F544" s="79">
        <v>800</v>
      </c>
      <c r="G544" s="40">
        <v>12</v>
      </c>
      <c r="H544" s="74">
        <v>90.8</v>
      </c>
      <c r="I544" s="74"/>
      <c r="J544" s="74">
        <f t="shared" si="101"/>
        <v>90.8</v>
      </c>
      <c r="K544" s="74"/>
      <c r="L544" s="74">
        <f t="shared" si="96"/>
        <v>90.8</v>
      </c>
      <c r="M544" s="74"/>
      <c r="N544" s="74">
        <f t="shared" si="97"/>
        <v>90.8</v>
      </c>
      <c r="O544" s="74"/>
      <c r="P544" s="74">
        <f t="shared" si="98"/>
        <v>90.8</v>
      </c>
      <c r="Q544" s="74"/>
      <c r="R544" s="74">
        <f t="shared" si="99"/>
        <v>90.8</v>
      </c>
      <c r="S544" s="74"/>
      <c r="T544" s="74">
        <f t="shared" si="99"/>
        <v>90.8</v>
      </c>
      <c r="U544" s="74"/>
      <c r="V544" s="74">
        <f t="shared" si="100"/>
        <v>90.8</v>
      </c>
      <c r="W544" s="74"/>
      <c r="X544" s="74">
        <f t="shared" si="100"/>
        <v>90.8</v>
      </c>
      <c r="Y544" s="74"/>
      <c r="Z544" s="74">
        <f t="shared" si="100"/>
        <v>90.8</v>
      </c>
    </row>
    <row r="545" spans="2:26" s="49" customFormat="1" ht="42" x14ac:dyDescent="0.4">
      <c r="B545" s="50"/>
      <c r="C545" s="7"/>
      <c r="D545" s="39" t="s">
        <v>457</v>
      </c>
      <c r="E545" s="98" t="s">
        <v>458</v>
      </c>
      <c r="F545" s="98"/>
      <c r="G545" s="40"/>
      <c r="H545" s="74">
        <f>H546</f>
        <v>0</v>
      </c>
      <c r="I545" s="74">
        <f>I546</f>
        <v>0.8</v>
      </c>
      <c r="J545" s="74">
        <f t="shared" ref="J545" si="102">H545+I545</f>
        <v>0.8</v>
      </c>
      <c r="K545" s="74">
        <f>K546</f>
        <v>0</v>
      </c>
      <c r="L545" s="74">
        <f t="shared" si="96"/>
        <v>0.8</v>
      </c>
      <c r="M545" s="74">
        <f>M546</f>
        <v>50</v>
      </c>
      <c r="N545" s="74">
        <f t="shared" si="97"/>
        <v>50.8</v>
      </c>
      <c r="O545" s="74">
        <f>O546</f>
        <v>0</v>
      </c>
      <c r="P545" s="74">
        <f t="shared" si="98"/>
        <v>50.8</v>
      </c>
      <c r="Q545" s="74">
        <f>Q546</f>
        <v>295.89999999999998</v>
      </c>
      <c r="R545" s="74">
        <f t="shared" si="99"/>
        <v>346.7</v>
      </c>
      <c r="S545" s="74">
        <f>S546</f>
        <v>25.2</v>
      </c>
      <c r="T545" s="74">
        <f t="shared" si="99"/>
        <v>371.9</v>
      </c>
      <c r="U545" s="74">
        <f>U546</f>
        <v>0</v>
      </c>
      <c r="V545" s="74">
        <f t="shared" si="100"/>
        <v>371.9</v>
      </c>
      <c r="W545" s="74">
        <f>W546</f>
        <v>0</v>
      </c>
      <c r="X545" s="74">
        <f t="shared" si="100"/>
        <v>371.9</v>
      </c>
      <c r="Y545" s="74">
        <f>Y546</f>
        <v>0</v>
      </c>
      <c r="Z545" s="74">
        <f t="shared" si="100"/>
        <v>371.9</v>
      </c>
    </row>
    <row r="546" spans="2:26" s="49" customFormat="1" ht="21" x14ac:dyDescent="0.4">
      <c r="B546" s="50"/>
      <c r="C546" s="7"/>
      <c r="D546" s="39" t="s">
        <v>18</v>
      </c>
      <c r="E546" s="98" t="s">
        <v>459</v>
      </c>
      <c r="F546" s="98">
        <v>800</v>
      </c>
      <c r="G546" s="40"/>
      <c r="H546" s="74"/>
      <c r="I546" s="74">
        <v>0.8</v>
      </c>
      <c r="J546" s="74">
        <f t="shared" si="101"/>
        <v>0.8</v>
      </c>
      <c r="K546" s="74"/>
      <c r="L546" s="74">
        <f t="shared" si="96"/>
        <v>0.8</v>
      </c>
      <c r="M546" s="74">
        <v>50</v>
      </c>
      <c r="N546" s="74">
        <f t="shared" si="97"/>
        <v>50.8</v>
      </c>
      <c r="O546" s="74"/>
      <c r="P546" s="74">
        <f t="shared" si="98"/>
        <v>50.8</v>
      </c>
      <c r="Q546" s="74">
        <v>295.89999999999998</v>
      </c>
      <c r="R546" s="74">
        <f t="shared" si="99"/>
        <v>346.7</v>
      </c>
      <c r="S546" s="74">
        <v>25.2</v>
      </c>
      <c r="T546" s="74">
        <f t="shared" si="99"/>
        <v>371.9</v>
      </c>
      <c r="U546" s="74"/>
      <c r="V546" s="74">
        <f t="shared" si="100"/>
        <v>371.9</v>
      </c>
      <c r="W546" s="74"/>
      <c r="X546" s="74">
        <f t="shared" si="100"/>
        <v>371.9</v>
      </c>
      <c r="Y546" s="74"/>
      <c r="Z546" s="74">
        <f t="shared" si="100"/>
        <v>371.9</v>
      </c>
    </row>
    <row r="547" spans="2:26" ht="75" customHeight="1" x14ac:dyDescent="0.4">
      <c r="B547" s="12"/>
      <c r="C547" s="7"/>
      <c r="D547" s="39" t="s">
        <v>179</v>
      </c>
      <c r="E547" s="79" t="s">
        <v>180</v>
      </c>
      <c r="F547" s="79"/>
      <c r="G547" s="40"/>
      <c r="H547" s="74">
        <f>H548</f>
        <v>1000</v>
      </c>
      <c r="I547" s="74">
        <f>I548</f>
        <v>0</v>
      </c>
      <c r="J547" s="74">
        <f t="shared" si="101"/>
        <v>1000</v>
      </c>
      <c r="K547" s="74">
        <f>K548</f>
        <v>0</v>
      </c>
      <c r="L547" s="74">
        <f t="shared" si="96"/>
        <v>1000</v>
      </c>
      <c r="M547" s="74">
        <f>M548</f>
        <v>0</v>
      </c>
      <c r="N547" s="74">
        <f t="shared" si="97"/>
        <v>1000</v>
      </c>
      <c r="O547" s="74">
        <f>O548</f>
        <v>0</v>
      </c>
      <c r="P547" s="74">
        <f t="shared" si="98"/>
        <v>1000</v>
      </c>
      <c r="Q547" s="74">
        <f>Q548</f>
        <v>0</v>
      </c>
      <c r="R547" s="74">
        <f t="shared" si="99"/>
        <v>1000</v>
      </c>
      <c r="S547" s="74">
        <f>S548</f>
        <v>0</v>
      </c>
      <c r="T547" s="74">
        <f t="shared" si="99"/>
        <v>1000</v>
      </c>
      <c r="U547" s="74">
        <f>U548</f>
        <v>0</v>
      </c>
      <c r="V547" s="74">
        <f t="shared" si="100"/>
        <v>1000</v>
      </c>
      <c r="W547" s="74">
        <f>W548</f>
        <v>0</v>
      </c>
      <c r="X547" s="74">
        <f t="shared" si="100"/>
        <v>1000</v>
      </c>
      <c r="Y547" s="74">
        <f>Y548</f>
        <v>0</v>
      </c>
      <c r="Z547" s="74">
        <f t="shared" si="100"/>
        <v>1000</v>
      </c>
    </row>
    <row r="548" spans="2:26" ht="42" x14ac:dyDescent="0.4">
      <c r="B548" s="12"/>
      <c r="C548" s="7"/>
      <c r="D548" s="39" t="s">
        <v>20</v>
      </c>
      <c r="E548" s="79" t="s">
        <v>180</v>
      </c>
      <c r="F548" s="79">
        <v>600</v>
      </c>
      <c r="G548" s="40">
        <v>3</v>
      </c>
      <c r="H548" s="74">
        <v>1000</v>
      </c>
      <c r="I548" s="74"/>
      <c r="J548" s="74">
        <f t="shared" si="101"/>
        <v>1000</v>
      </c>
      <c r="K548" s="74"/>
      <c r="L548" s="74">
        <f t="shared" si="96"/>
        <v>1000</v>
      </c>
      <c r="M548" s="74"/>
      <c r="N548" s="74">
        <f t="shared" si="97"/>
        <v>1000</v>
      </c>
      <c r="O548" s="74"/>
      <c r="P548" s="74">
        <f t="shared" si="98"/>
        <v>1000</v>
      </c>
      <c r="Q548" s="74"/>
      <c r="R548" s="74">
        <f t="shared" si="99"/>
        <v>1000</v>
      </c>
      <c r="S548" s="74"/>
      <c r="T548" s="74">
        <f t="shared" si="99"/>
        <v>1000</v>
      </c>
      <c r="U548" s="74"/>
      <c r="V548" s="74">
        <f t="shared" si="100"/>
        <v>1000</v>
      </c>
      <c r="W548" s="74"/>
      <c r="X548" s="74">
        <f t="shared" si="100"/>
        <v>1000</v>
      </c>
      <c r="Y548" s="74"/>
      <c r="Z548" s="74">
        <f t="shared" si="100"/>
        <v>1000</v>
      </c>
    </row>
    <row r="549" spans="2:26" ht="21" x14ac:dyDescent="0.4">
      <c r="B549" s="12"/>
      <c r="C549" s="7"/>
      <c r="D549" s="39" t="s">
        <v>181</v>
      </c>
      <c r="E549" s="79" t="s">
        <v>182</v>
      </c>
      <c r="F549" s="79"/>
      <c r="G549" s="40"/>
      <c r="H549" s="74">
        <f t="shared" ref="H549:Y550" si="103">H550</f>
        <v>4339.3999999999996</v>
      </c>
      <c r="I549" s="74">
        <f t="shared" si="103"/>
        <v>0</v>
      </c>
      <c r="J549" s="74">
        <f t="shared" si="101"/>
        <v>4339.3999999999996</v>
      </c>
      <c r="K549" s="74">
        <f t="shared" si="103"/>
        <v>0</v>
      </c>
      <c r="L549" s="74">
        <f t="shared" si="96"/>
        <v>4339.3999999999996</v>
      </c>
      <c r="M549" s="74">
        <f t="shared" si="103"/>
        <v>0</v>
      </c>
      <c r="N549" s="74">
        <f t="shared" si="97"/>
        <v>4339.3999999999996</v>
      </c>
      <c r="O549" s="74">
        <f t="shared" si="103"/>
        <v>0</v>
      </c>
      <c r="P549" s="74">
        <f t="shared" si="98"/>
        <v>4339.3999999999996</v>
      </c>
      <c r="Q549" s="74">
        <f t="shared" si="103"/>
        <v>0</v>
      </c>
      <c r="R549" s="74">
        <f t="shared" si="99"/>
        <v>4339.3999999999996</v>
      </c>
      <c r="S549" s="74">
        <f t="shared" si="103"/>
        <v>0</v>
      </c>
      <c r="T549" s="74">
        <f t="shared" si="99"/>
        <v>4339.3999999999996</v>
      </c>
      <c r="U549" s="74">
        <f t="shared" si="103"/>
        <v>0</v>
      </c>
      <c r="V549" s="74">
        <f t="shared" si="100"/>
        <v>4339.3999999999996</v>
      </c>
      <c r="W549" s="74">
        <f t="shared" si="103"/>
        <v>0</v>
      </c>
      <c r="X549" s="74">
        <f t="shared" si="100"/>
        <v>4339.3999999999996</v>
      </c>
      <c r="Y549" s="74">
        <f t="shared" si="103"/>
        <v>0</v>
      </c>
      <c r="Z549" s="74">
        <f t="shared" si="100"/>
        <v>4339.3999999999996</v>
      </c>
    </row>
    <row r="550" spans="2:26" ht="42" x14ac:dyDescent="0.4">
      <c r="B550" s="12"/>
      <c r="C550" s="7"/>
      <c r="D550" s="39" t="s">
        <v>224</v>
      </c>
      <c r="E550" s="79" t="s">
        <v>183</v>
      </c>
      <c r="F550" s="79"/>
      <c r="G550" s="40"/>
      <c r="H550" s="74">
        <f t="shared" si="103"/>
        <v>4339.3999999999996</v>
      </c>
      <c r="I550" s="74">
        <f t="shared" si="103"/>
        <v>0</v>
      </c>
      <c r="J550" s="74">
        <f t="shared" si="101"/>
        <v>4339.3999999999996</v>
      </c>
      <c r="K550" s="74">
        <f t="shared" si="103"/>
        <v>0</v>
      </c>
      <c r="L550" s="74">
        <f t="shared" si="96"/>
        <v>4339.3999999999996</v>
      </c>
      <c r="M550" s="74">
        <f t="shared" si="103"/>
        <v>0</v>
      </c>
      <c r="N550" s="74">
        <f t="shared" si="97"/>
        <v>4339.3999999999996</v>
      </c>
      <c r="O550" s="74">
        <f t="shared" si="103"/>
        <v>0</v>
      </c>
      <c r="P550" s="74">
        <f t="shared" si="98"/>
        <v>4339.3999999999996</v>
      </c>
      <c r="Q550" s="74">
        <f t="shared" si="103"/>
        <v>0</v>
      </c>
      <c r="R550" s="74">
        <f t="shared" si="99"/>
        <v>4339.3999999999996</v>
      </c>
      <c r="S550" s="74">
        <f t="shared" si="103"/>
        <v>0</v>
      </c>
      <c r="T550" s="74">
        <f t="shared" si="99"/>
        <v>4339.3999999999996</v>
      </c>
      <c r="U550" s="74">
        <f t="shared" si="103"/>
        <v>0</v>
      </c>
      <c r="V550" s="74">
        <f t="shared" si="100"/>
        <v>4339.3999999999996</v>
      </c>
      <c r="W550" s="74">
        <f t="shared" si="103"/>
        <v>0</v>
      </c>
      <c r="X550" s="74">
        <f t="shared" si="100"/>
        <v>4339.3999999999996</v>
      </c>
      <c r="Y550" s="74">
        <f t="shared" si="103"/>
        <v>0</v>
      </c>
      <c r="Z550" s="74">
        <f t="shared" si="100"/>
        <v>4339.3999999999996</v>
      </c>
    </row>
    <row r="551" spans="2:26" ht="42" x14ac:dyDescent="0.4">
      <c r="B551" s="12"/>
      <c r="C551" s="7"/>
      <c r="D551" s="39" t="s">
        <v>9</v>
      </c>
      <c r="E551" s="79" t="s">
        <v>183</v>
      </c>
      <c r="F551" s="79">
        <v>600</v>
      </c>
      <c r="G551" s="40">
        <v>9</v>
      </c>
      <c r="H551" s="74">
        <v>4339.3999999999996</v>
      </c>
      <c r="I551" s="74"/>
      <c r="J551" s="74">
        <f t="shared" si="101"/>
        <v>4339.3999999999996</v>
      </c>
      <c r="K551" s="74"/>
      <c r="L551" s="74">
        <f t="shared" si="96"/>
        <v>4339.3999999999996</v>
      </c>
      <c r="M551" s="74"/>
      <c r="N551" s="74">
        <f t="shared" si="97"/>
        <v>4339.3999999999996</v>
      </c>
      <c r="O551" s="74"/>
      <c r="P551" s="74">
        <f t="shared" si="98"/>
        <v>4339.3999999999996</v>
      </c>
      <c r="Q551" s="74"/>
      <c r="R551" s="74">
        <f t="shared" si="99"/>
        <v>4339.3999999999996</v>
      </c>
      <c r="S551" s="74"/>
      <c r="T551" s="74">
        <f t="shared" si="99"/>
        <v>4339.3999999999996</v>
      </c>
      <c r="U551" s="74"/>
      <c r="V551" s="74">
        <f t="shared" si="100"/>
        <v>4339.3999999999996</v>
      </c>
      <c r="W551" s="74"/>
      <c r="X551" s="74">
        <f t="shared" si="100"/>
        <v>4339.3999999999996</v>
      </c>
      <c r="Y551" s="74"/>
      <c r="Z551" s="74">
        <f t="shared" si="100"/>
        <v>4339.3999999999996</v>
      </c>
    </row>
    <row r="552" spans="2:26" ht="61.2" x14ac:dyDescent="0.4">
      <c r="B552" s="12"/>
      <c r="C552" s="55">
        <v>22</v>
      </c>
      <c r="D552" s="9" t="s">
        <v>184</v>
      </c>
      <c r="E552" s="41" t="s">
        <v>185</v>
      </c>
      <c r="F552" s="41"/>
      <c r="G552" s="15"/>
      <c r="H552" s="73">
        <f t="shared" ref="H552:Y552" si="104">H553</f>
        <v>18543</v>
      </c>
      <c r="I552" s="73">
        <f t="shared" si="104"/>
        <v>0</v>
      </c>
      <c r="J552" s="73">
        <f t="shared" si="101"/>
        <v>18543</v>
      </c>
      <c r="K552" s="73">
        <f t="shared" si="104"/>
        <v>0</v>
      </c>
      <c r="L552" s="73">
        <f t="shared" si="96"/>
        <v>18543</v>
      </c>
      <c r="M552" s="73">
        <f t="shared" si="104"/>
        <v>0</v>
      </c>
      <c r="N552" s="73">
        <f t="shared" si="97"/>
        <v>18543</v>
      </c>
      <c r="O552" s="73">
        <f t="shared" si="104"/>
        <v>0</v>
      </c>
      <c r="P552" s="73">
        <f t="shared" si="98"/>
        <v>18543</v>
      </c>
      <c r="Q552" s="73">
        <f t="shared" si="104"/>
        <v>0</v>
      </c>
      <c r="R552" s="73">
        <f t="shared" si="99"/>
        <v>18543</v>
      </c>
      <c r="S552" s="73">
        <f t="shared" si="104"/>
        <v>0</v>
      </c>
      <c r="T552" s="73">
        <f t="shared" si="99"/>
        <v>18543</v>
      </c>
      <c r="U552" s="73">
        <f t="shared" si="104"/>
        <v>0</v>
      </c>
      <c r="V552" s="73">
        <f t="shared" si="100"/>
        <v>18543</v>
      </c>
      <c r="W552" s="73">
        <f t="shared" si="104"/>
        <v>341</v>
      </c>
      <c r="X552" s="73">
        <f t="shared" si="100"/>
        <v>18884</v>
      </c>
      <c r="Y552" s="73">
        <f t="shared" si="104"/>
        <v>0</v>
      </c>
      <c r="Z552" s="73">
        <f t="shared" si="100"/>
        <v>18884</v>
      </c>
    </row>
    <row r="553" spans="2:26" ht="21" x14ac:dyDescent="0.4">
      <c r="B553" s="12"/>
      <c r="C553" s="7"/>
      <c r="D553" s="39" t="s">
        <v>186</v>
      </c>
      <c r="E553" s="79" t="s">
        <v>187</v>
      </c>
      <c r="F553" s="79"/>
      <c r="G553" s="40"/>
      <c r="H553" s="74">
        <f>H554+H557</f>
        <v>18543</v>
      </c>
      <c r="I553" s="74">
        <f>I554+I557</f>
        <v>0</v>
      </c>
      <c r="J553" s="74">
        <f t="shared" si="101"/>
        <v>18543</v>
      </c>
      <c r="K553" s="74">
        <f>K554+K557</f>
        <v>0</v>
      </c>
      <c r="L553" s="74">
        <f t="shared" si="96"/>
        <v>18543</v>
      </c>
      <c r="M553" s="74">
        <f>M554+M557</f>
        <v>0</v>
      </c>
      <c r="N553" s="74">
        <f t="shared" si="97"/>
        <v>18543</v>
      </c>
      <c r="O553" s="74">
        <f>O554+O557</f>
        <v>0</v>
      </c>
      <c r="P553" s="74">
        <f t="shared" si="98"/>
        <v>18543</v>
      </c>
      <c r="Q553" s="74">
        <f>Q554+Q557</f>
        <v>0</v>
      </c>
      <c r="R553" s="74">
        <f t="shared" si="99"/>
        <v>18543</v>
      </c>
      <c r="S553" s="74">
        <f>S554+S557</f>
        <v>0</v>
      </c>
      <c r="T553" s="74">
        <f t="shared" si="99"/>
        <v>18543</v>
      </c>
      <c r="U553" s="74">
        <f>U554+U557</f>
        <v>0</v>
      </c>
      <c r="V553" s="74">
        <f t="shared" si="100"/>
        <v>18543</v>
      </c>
      <c r="W553" s="74">
        <f>W554+W557</f>
        <v>341</v>
      </c>
      <c r="X553" s="74">
        <f t="shared" si="100"/>
        <v>18884</v>
      </c>
      <c r="Y553" s="74">
        <f>Y554+Y557</f>
        <v>0</v>
      </c>
      <c r="Z553" s="74">
        <f t="shared" si="100"/>
        <v>18884</v>
      </c>
    </row>
    <row r="554" spans="2:26" ht="21" x14ac:dyDescent="0.4">
      <c r="B554" s="12"/>
      <c r="C554" s="7"/>
      <c r="D554" s="39" t="s">
        <v>188</v>
      </c>
      <c r="E554" s="79" t="s">
        <v>189</v>
      </c>
      <c r="F554" s="79"/>
      <c r="G554" s="40"/>
      <c r="H554" s="74">
        <f>H555+H556</f>
        <v>17012</v>
      </c>
      <c r="I554" s="74">
        <f>I555+I556</f>
        <v>0</v>
      </c>
      <c r="J554" s="74">
        <f t="shared" si="101"/>
        <v>17012</v>
      </c>
      <c r="K554" s="74">
        <f>K555+K556</f>
        <v>0</v>
      </c>
      <c r="L554" s="74">
        <f t="shared" si="96"/>
        <v>17012</v>
      </c>
      <c r="M554" s="74">
        <f>M555+M556</f>
        <v>0</v>
      </c>
      <c r="N554" s="74">
        <f t="shared" si="97"/>
        <v>17012</v>
      </c>
      <c r="O554" s="74">
        <f>O555+O556</f>
        <v>0</v>
      </c>
      <c r="P554" s="74">
        <f t="shared" si="98"/>
        <v>17012</v>
      </c>
      <c r="Q554" s="74">
        <f>Q555+Q556</f>
        <v>0</v>
      </c>
      <c r="R554" s="74">
        <f t="shared" si="99"/>
        <v>17012</v>
      </c>
      <c r="S554" s="74">
        <f>S555+S556</f>
        <v>0</v>
      </c>
      <c r="T554" s="74">
        <f t="shared" si="99"/>
        <v>17012</v>
      </c>
      <c r="U554" s="74">
        <f>U555+U556</f>
        <v>0</v>
      </c>
      <c r="V554" s="74">
        <f t="shared" si="100"/>
        <v>17012</v>
      </c>
      <c r="W554" s="74">
        <f>W555+W556</f>
        <v>341</v>
      </c>
      <c r="X554" s="74">
        <f t="shared" si="100"/>
        <v>17353</v>
      </c>
      <c r="Y554" s="74">
        <f>Y555+Y556</f>
        <v>0</v>
      </c>
      <c r="Z554" s="74">
        <f t="shared" si="100"/>
        <v>17353</v>
      </c>
    </row>
    <row r="555" spans="2:26" ht="97.2" customHeight="1" x14ac:dyDescent="0.4">
      <c r="B555" s="12"/>
      <c r="C555" s="7"/>
      <c r="D555" s="39" t="s">
        <v>74</v>
      </c>
      <c r="E555" s="79" t="s">
        <v>189</v>
      </c>
      <c r="F555" s="79">
        <v>100</v>
      </c>
      <c r="G555" s="40">
        <v>6</v>
      </c>
      <c r="H555" s="74">
        <v>15742</v>
      </c>
      <c r="I555" s="74"/>
      <c r="J555" s="74">
        <f t="shared" si="101"/>
        <v>15742</v>
      </c>
      <c r="K555" s="74"/>
      <c r="L555" s="74">
        <f t="shared" si="96"/>
        <v>15742</v>
      </c>
      <c r="M555" s="74"/>
      <c r="N555" s="74">
        <f t="shared" si="97"/>
        <v>15742</v>
      </c>
      <c r="O555" s="74"/>
      <c r="P555" s="74">
        <f t="shared" si="98"/>
        <v>15742</v>
      </c>
      <c r="Q555" s="74"/>
      <c r="R555" s="74">
        <f t="shared" si="99"/>
        <v>15742</v>
      </c>
      <c r="S555" s="74"/>
      <c r="T555" s="74">
        <f t="shared" si="99"/>
        <v>15742</v>
      </c>
      <c r="U555" s="74"/>
      <c r="V555" s="74">
        <f t="shared" si="100"/>
        <v>15742</v>
      </c>
      <c r="W555" s="74">
        <v>341</v>
      </c>
      <c r="X555" s="74">
        <f t="shared" si="100"/>
        <v>16083</v>
      </c>
      <c r="Y555" s="74"/>
      <c r="Z555" s="74">
        <f t="shared" si="100"/>
        <v>16083</v>
      </c>
    </row>
    <row r="556" spans="2:26" ht="42" x14ac:dyDescent="0.4">
      <c r="B556" s="12"/>
      <c r="C556" s="7"/>
      <c r="D556" s="39" t="s">
        <v>14</v>
      </c>
      <c r="E556" s="79" t="s">
        <v>189</v>
      </c>
      <c r="F556" s="79">
        <v>200</v>
      </c>
      <c r="G556" s="40">
        <v>6</v>
      </c>
      <c r="H556" s="74">
        <v>1270</v>
      </c>
      <c r="I556" s="74"/>
      <c r="J556" s="74">
        <f t="shared" si="101"/>
        <v>1270</v>
      </c>
      <c r="K556" s="74"/>
      <c r="L556" s="74">
        <f t="shared" si="96"/>
        <v>1270</v>
      </c>
      <c r="M556" s="74"/>
      <c r="N556" s="74">
        <f t="shared" si="97"/>
        <v>1270</v>
      </c>
      <c r="O556" s="74"/>
      <c r="P556" s="74">
        <f t="shared" si="98"/>
        <v>1270</v>
      </c>
      <c r="Q556" s="74"/>
      <c r="R556" s="74">
        <f t="shared" si="99"/>
        <v>1270</v>
      </c>
      <c r="S556" s="74"/>
      <c r="T556" s="74">
        <f t="shared" si="99"/>
        <v>1270</v>
      </c>
      <c r="U556" s="74"/>
      <c r="V556" s="74">
        <f t="shared" si="100"/>
        <v>1270</v>
      </c>
      <c r="W556" s="74"/>
      <c r="X556" s="74">
        <f t="shared" si="100"/>
        <v>1270</v>
      </c>
      <c r="Y556" s="74"/>
      <c r="Z556" s="74">
        <f t="shared" si="100"/>
        <v>1270</v>
      </c>
    </row>
    <row r="557" spans="2:26" s="49" customFormat="1" ht="42" x14ac:dyDescent="0.4">
      <c r="B557" s="50"/>
      <c r="C557" s="7"/>
      <c r="D557" s="21" t="s">
        <v>44</v>
      </c>
      <c r="E557" s="65" t="s">
        <v>416</v>
      </c>
      <c r="F557" s="65"/>
      <c r="G557" s="40"/>
      <c r="H557" s="74">
        <f t="shared" ref="H557:Y563" si="105">H558</f>
        <v>1531</v>
      </c>
      <c r="I557" s="74">
        <f t="shared" si="105"/>
        <v>0</v>
      </c>
      <c r="J557" s="74">
        <f t="shared" si="101"/>
        <v>1531</v>
      </c>
      <c r="K557" s="74">
        <f t="shared" si="105"/>
        <v>0</v>
      </c>
      <c r="L557" s="74">
        <f t="shared" si="96"/>
        <v>1531</v>
      </c>
      <c r="M557" s="74">
        <f t="shared" si="105"/>
        <v>0</v>
      </c>
      <c r="N557" s="74">
        <f t="shared" si="97"/>
        <v>1531</v>
      </c>
      <c r="O557" s="74">
        <f t="shared" si="105"/>
        <v>0</v>
      </c>
      <c r="P557" s="74">
        <f t="shared" si="98"/>
        <v>1531</v>
      </c>
      <c r="Q557" s="74">
        <f t="shared" si="105"/>
        <v>0</v>
      </c>
      <c r="R557" s="74">
        <f t="shared" si="99"/>
        <v>1531</v>
      </c>
      <c r="S557" s="74">
        <f t="shared" si="105"/>
        <v>0</v>
      </c>
      <c r="T557" s="74">
        <f t="shared" si="99"/>
        <v>1531</v>
      </c>
      <c r="U557" s="74">
        <f t="shared" si="105"/>
        <v>0</v>
      </c>
      <c r="V557" s="74">
        <f t="shared" si="100"/>
        <v>1531</v>
      </c>
      <c r="W557" s="74">
        <f t="shared" si="105"/>
        <v>0</v>
      </c>
      <c r="X557" s="74">
        <f t="shared" si="100"/>
        <v>1531</v>
      </c>
      <c r="Y557" s="74">
        <f t="shared" si="105"/>
        <v>0</v>
      </c>
      <c r="Z557" s="74">
        <f t="shared" si="100"/>
        <v>1531</v>
      </c>
    </row>
    <row r="558" spans="2:26" s="49" customFormat="1" ht="42" x14ac:dyDescent="0.4">
      <c r="B558" s="50"/>
      <c r="C558" s="7"/>
      <c r="D558" s="45" t="s">
        <v>14</v>
      </c>
      <c r="E558" s="65" t="s">
        <v>416</v>
      </c>
      <c r="F558" s="65" t="s">
        <v>283</v>
      </c>
      <c r="G558" s="40"/>
      <c r="H558" s="74">
        <v>1531</v>
      </c>
      <c r="I558" s="74"/>
      <c r="J558" s="74">
        <f t="shared" si="101"/>
        <v>1531</v>
      </c>
      <c r="K558" s="74"/>
      <c r="L558" s="74">
        <f t="shared" si="96"/>
        <v>1531</v>
      </c>
      <c r="M558" s="74"/>
      <c r="N558" s="74">
        <f t="shared" si="97"/>
        <v>1531</v>
      </c>
      <c r="O558" s="74"/>
      <c r="P558" s="74">
        <f t="shared" si="98"/>
        <v>1531</v>
      </c>
      <c r="Q558" s="74"/>
      <c r="R558" s="74">
        <f t="shared" si="99"/>
        <v>1531</v>
      </c>
      <c r="S558" s="74"/>
      <c r="T558" s="74">
        <f t="shared" si="99"/>
        <v>1531</v>
      </c>
      <c r="U558" s="74"/>
      <c r="V558" s="74">
        <f t="shared" si="100"/>
        <v>1531</v>
      </c>
      <c r="W558" s="74"/>
      <c r="X558" s="74">
        <f t="shared" si="100"/>
        <v>1531</v>
      </c>
      <c r="Y558" s="74"/>
      <c r="Z558" s="74">
        <f t="shared" si="100"/>
        <v>1531</v>
      </c>
    </row>
    <row r="559" spans="2:26" s="49" customFormat="1" ht="21" x14ac:dyDescent="0.4">
      <c r="B559" s="50"/>
      <c r="C559" s="7"/>
      <c r="D559" s="88" t="s">
        <v>417</v>
      </c>
      <c r="E559" s="71" t="s">
        <v>420</v>
      </c>
      <c r="F559" s="65"/>
      <c r="G559" s="40"/>
      <c r="H559" s="73">
        <f t="shared" si="105"/>
        <v>1600</v>
      </c>
      <c r="I559" s="73">
        <f t="shared" si="105"/>
        <v>0</v>
      </c>
      <c r="J559" s="73">
        <f t="shared" si="101"/>
        <v>1600</v>
      </c>
      <c r="K559" s="73">
        <f t="shared" si="105"/>
        <v>0</v>
      </c>
      <c r="L559" s="73">
        <f t="shared" si="96"/>
        <v>1600</v>
      </c>
      <c r="M559" s="73">
        <f t="shared" si="105"/>
        <v>0</v>
      </c>
      <c r="N559" s="73">
        <f t="shared" si="97"/>
        <v>1600</v>
      </c>
      <c r="O559" s="73">
        <f t="shared" si="105"/>
        <v>0</v>
      </c>
      <c r="P559" s="73">
        <f t="shared" si="98"/>
        <v>1600</v>
      </c>
      <c r="Q559" s="73">
        <f t="shared" si="105"/>
        <v>0</v>
      </c>
      <c r="R559" s="73">
        <f t="shared" si="99"/>
        <v>1600</v>
      </c>
      <c r="S559" s="73">
        <f t="shared" si="105"/>
        <v>0</v>
      </c>
      <c r="T559" s="73">
        <f t="shared" si="99"/>
        <v>1600</v>
      </c>
      <c r="U559" s="73">
        <f t="shared" si="105"/>
        <v>0</v>
      </c>
      <c r="V559" s="73">
        <f t="shared" si="100"/>
        <v>1600</v>
      </c>
      <c r="W559" s="73">
        <f t="shared" si="105"/>
        <v>0</v>
      </c>
      <c r="X559" s="73">
        <f t="shared" si="100"/>
        <v>1600</v>
      </c>
      <c r="Y559" s="73">
        <f t="shared" si="105"/>
        <v>0</v>
      </c>
      <c r="Z559" s="73">
        <f t="shared" si="100"/>
        <v>1600</v>
      </c>
    </row>
    <row r="560" spans="2:26" s="49" customFormat="1" ht="24" customHeight="1" x14ac:dyDescent="0.4">
      <c r="B560" s="50"/>
      <c r="C560" s="7"/>
      <c r="D560" s="45" t="s">
        <v>418</v>
      </c>
      <c r="E560" s="65" t="s">
        <v>421</v>
      </c>
      <c r="F560" s="65"/>
      <c r="G560" s="40"/>
      <c r="H560" s="74">
        <f t="shared" si="105"/>
        <v>1600</v>
      </c>
      <c r="I560" s="74">
        <f t="shared" si="105"/>
        <v>0</v>
      </c>
      <c r="J560" s="74">
        <f t="shared" si="101"/>
        <v>1600</v>
      </c>
      <c r="K560" s="74">
        <f t="shared" si="105"/>
        <v>0</v>
      </c>
      <c r="L560" s="74">
        <f t="shared" si="96"/>
        <v>1600</v>
      </c>
      <c r="M560" s="74">
        <f t="shared" si="105"/>
        <v>0</v>
      </c>
      <c r="N560" s="74">
        <f t="shared" si="97"/>
        <v>1600</v>
      </c>
      <c r="O560" s="74">
        <f t="shared" si="105"/>
        <v>0</v>
      </c>
      <c r="P560" s="74">
        <f t="shared" si="98"/>
        <v>1600</v>
      </c>
      <c r="Q560" s="74">
        <f t="shared" si="105"/>
        <v>0</v>
      </c>
      <c r="R560" s="74">
        <f t="shared" si="99"/>
        <v>1600</v>
      </c>
      <c r="S560" s="74">
        <f t="shared" si="105"/>
        <v>0</v>
      </c>
      <c r="T560" s="74">
        <f t="shared" si="99"/>
        <v>1600</v>
      </c>
      <c r="U560" s="74">
        <f t="shared" si="105"/>
        <v>0</v>
      </c>
      <c r="V560" s="74">
        <f t="shared" si="100"/>
        <v>1600</v>
      </c>
      <c r="W560" s="74">
        <f t="shared" si="105"/>
        <v>0</v>
      </c>
      <c r="X560" s="74">
        <f t="shared" si="100"/>
        <v>1600</v>
      </c>
      <c r="Y560" s="74">
        <f t="shared" si="105"/>
        <v>0</v>
      </c>
      <c r="Z560" s="74">
        <f t="shared" si="100"/>
        <v>1600</v>
      </c>
    </row>
    <row r="561" spans="2:26" s="49" customFormat="1" ht="21" x14ac:dyDescent="0.4">
      <c r="B561" s="50"/>
      <c r="C561" s="7"/>
      <c r="D561" s="21" t="s">
        <v>419</v>
      </c>
      <c r="E561" s="65" t="s">
        <v>421</v>
      </c>
      <c r="F561" s="65" t="s">
        <v>422</v>
      </c>
      <c r="G561" s="40"/>
      <c r="H561" s="74">
        <v>1600</v>
      </c>
      <c r="I561" s="74"/>
      <c r="J561" s="74">
        <f t="shared" si="101"/>
        <v>1600</v>
      </c>
      <c r="K561" s="74"/>
      <c r="L561" s="74">
        <f t="shared" si="96"/>
        <v>1600</v>
      </c>
      <c r="M561" s="74"/>
      <c r="N561" s="74">
        <f t="shared" si="97"/>
        <v>1600</v>
      </c>
      <c r="O561" s="74"/>
      <c r="P561" s="74">
        <f t="shared" si="98"/>
        <v>1600</v>
      </c>
      <c r="Q561" s="74"/>
      <c r="R561" s="74">
        <f t="shared" si="99"/>
        <v>1600</v>
      </c>
      <c r="S561" s="74"/>
      <c r="T561" s="74">
        <f t="shared" si="99"/>
        <v>1600</v>
      </c>
      <c r="U561" s="74"/>
      <c r="V561" s="74">
        <f t="shared" si="100"/>
        <v>1600</v>
      </c>
      <c r="W561" s="74"/>
      <c r="X561" s="74">
        <f t="shared" si="100"/>
        <v>1600</v>
      </c>
      <c r="Y561" s="74"/>
      <c r="Z561" s="74">
        <f t="shared" si="100"/>
        <v>1600</v>
      </c>
    </row>
    <row r="562" spans="2:26" ht="28.5" customHeight="1" x14ac:dyDescent="0.4">
      <c r="B562" s="12"/>
      <c r="C562" s="55">
        <v>23</v>
      </c>
      <c r="D562" s="9" t="s">
        <v>190</v>
      </c>
      <c r="E562" s="41" t="s">
        <v>191</v>
      </c>
      <c r="F562" s="41"/>
      <c r="G562" s="9"/>
      <c r="H562" s="73">
        <f t="shared" si="105"/>
        <v>2456.6</v>
      </c>
      <c r="I562" s="73">
        <f t="shared" si="105"/>
        <v>1185.4000000000001</v>
      </c>
      <c r="J562" s="73">
        <f t="shared" si="101"/>
        <v>3642</v>
      </c>
      <c r="K562" s="73">
        <f t="shared" si="105"/>
        <v>0</v>
      </c>
      <c r="L562" s="73">
        <f t="shared" si="96"/>
        <v>3642</v>
      </c>
      <c r="M562" s="73">
        <f t="shared" si="105"/>
        <v>0</v>
      </c>
      <c r="N562" s="73">
        <f t="shared" si="97"/>
        <v>3642</v>
      </c>
      <c r="O562" s="73">
        <f t="shared" si="105"/>
        <v>0</v>
      </c>
      <c r="P562" s="73">
        <f t="shared" si="98"/>
        <v>3642</v>
      </c>
      <c r="Q562" s="73">
        <f t="shared" si="105"/>
        <v>0</v>
      </c>
      <c r="R562" s="73">
        <f t="shared" si="99"/>
        <v>3642</v>
      </c>
      <c r="S562" s="73">
        <f t="shared" si="105"/>
        <v>0</v>
      </c>
      <c r="T562" s="73">
        <f t="shared" si="99"/>
        <v>3642</v>
      </c>
      <c r="U562" s="73">
        <f t="shared" si="105"/>
        <v>0</v>
      </c>
      <c r="V562" s="73">
        <f t="shared" si="100"/>
        <v>3642</v>
      </c>
      <c r="W562" s="73">
        <f t="shared" si="105"/>
        <v>-134.9</v>
      </c>
      <c r="X562" s="73">
        <f t="shared" si="100"/>
        <v>3507.1</v>
      </c>
      <c r="Y562" s="73">
        <f t="shared" si="105"/>
        <v>0</v>
      </c>
      <c r="Z562" s="73">
        <f t="shared" si="100"/>
        <v>3507.1</v>
      </c>
    </row>
    <row r="563" spans="2:26" ht="30" customHeight="1" x14ac:dyDescent="0.4">
      <c r="B563" s="12"/>
      <c r="C563" s="7"/>
      <c r="D563" s="39" t="s">
        <v>213</v>
      </c>
      <c r="E563" s="79" t="s">
        <v>214</v>
      </c>
      <c r="F563" s="79"/>
      <c r="G563" s="39"/>
      <c r="H563" s="74">
        <f t="shared" si="105"/>
        <v>2456.6</v>
      </c>
      <c r="I563" s="74">
        <f t="shared" si="105"/>
        <v>1185.4000000000001</v>
      </c>
      <c r="J563" s="74">
        <f t="shared" si="101"/>
        <v>3642</v>
      </c>
      <c r="K563" s="74">
        <f t="shared" si="105"/>
        <v>0</v>
      </c>
      <c r="L563" s="74">
        <f t="shared" si="96"/>
        <v>3642</v>
      </c>
      <c r="M563" s="74">
        <f t="shared" si="105"/>
        <v>0</v>
      </c>
      <c r="N563" s="74">
        <f t="shared" si="97"/>
        <v>3642</v>
      </c>
      <c r="O563" s="74">
        <f t="shared" si="105"/>
        <v>0</v>
      </c>
      <c r="P563" s="74">
        <f t="shared" si="98"/>
        <v>3642</v>
      </c>
      <c r="Q563" s="74">
        <f t="shared" si="105"/>
        <v>0</v>
      </c>
      <c r="R563" s="74">
        <f t="shared" si="99"/>
        <v>3642</v>
      </c>
      <c r="S563" s="74">
        <f t="shared" si="105"/>
        <v>0</v>
      </c>
      <c r="T563" s="74">
        <f t="shared" si="99"/>
        <v>3642</v>
      </c>
      <c r="U563" s="74">
        <f t="shared" si="105"/>
        <v>0</v>
      </c>
      <c r="V563" s="74">
        <f t="shared" si="100"/>
        <v>3642</v>
      </c>
      <c r="W563" s="74">
        <f t="shared" si="105"/>
        <v>-134.9</v>
      </c>
      <c r="X563" s="74">
        <f t="shared" si="100"/>
        <v>3507.1</v>
      </c>
      <c r="Y563" s="74">
        <f t="shared" si="105"/>
        <v>0</v>
      </c>
      <c r="Z563" s="74">
        <f t="shared" si="100"/>
        <v>3507.1</v>
      </c>
    </row>
    <row r="564" spans="2:26" ht="21" x14ac:dyDescent="0.4">
      <c r="B564" s="12"/>
      <c r="C564" s="7"/>
      <c r="D564" s="39" t="s">
        <v>215</v>
      </c>
      <c r="E564" s="79" t="s">
        <v>214</v>
      </c>
      <c r="F564" s="79">
        <v>700</v>
      </c>
      <c r="G564" s="39"/>
      <c r="H564" s="74">
        <v>2456.6</v>
      </c>
      <c r="I564" s="74">
        <v>1185.4000000000001</v>
      </c>
      <c r="J564" s="74">
        <f t="shared" si="101"/>
        <v>3642</v>
      </c>
      <c r="K564" s="74"/>
      <c r="L564" s="74">
        <f t="shared" si="96"/>
        <v>3642</v>
      </c>
      <c r="M564" s="74"/>
      <c r="N564" s="74">
        <f t="shared" si="97"/>
        <v>3642</v>
      </c>
      <c r="O564" s="74"/>
      <c r="P564" s="74">
        <f t="shared" si="98"/>
        <v>3642</v>
      </c>
      <c r="Q564" s="74"/>
      <c r="R564" s="74">
        <f t="shared" si="99"/>
        <v>3642</v>
      </c>
      <c r="S564" s="74"/>
      <c r="T564" s="74">
        <f t="shared" si="99"/>
        <v>3642</v>
      </c>
      <c r="U564" s="74"/>
      <c r="V564" s="74">
        <f t="shared" si="100"/>
        <v>3642</v>
      </c>
      <c r="W564" s="74">
        <v>-134.9</v>
      </c>
      <c r="X564" s="74">
        <f t="shared" si="100"/>
        <v>3507.1</v>
      </c>
      <c r="Y564" s="74"/>
      <c r="Z564" s="74">
        <f t="shared" si="100"/>
        <v>3507.1</v>
      </c>
    </row>
    <row r="565" spans="2:26" s="49" customFormat="1" ht="21" x14ac:dyDescent="0.4">
      <c r="B565" s="50"/>
      <c r="C565" s="55">
        <v>24</v>
      </c>
      <c r="D565" s="141" t="s">
        <v>578</v>
      </c>
      <c r="E565" s="71" t="s">
        <v>580</v>
      </c>
      <c r="F565" s="71"/>
      <c r="G565" s="9"/>
      <c r="H565" s="73"/>
      <c r="I565" s="73"/>
      <c r="J565" s="73"/>
      <c r="K565" s="73"/>
      <c r="L565" s="73"/>
      <c r="M565" s="73"/>
      <c r="N565" s="73"/>
      <c r="O565" s="73"/>
      <c r="P565" s="73"/>
      <c r="Q565" s="73"/>
      <c r="R565" s="73"/>
      <c r="S565" s="73">
        <f>S566</f>
        <v>5360.6</v>
      </c>
      <c r="T565" s="73">
        <f t="shared" si="99"/>
        <v>5360.6</v>
      </c>
      <c r="U565" s="73">
        <f>U566</f>
        <v>0</v>
      </c>
      <c r="V565" s="73">
        <f t="shared" si="100"/>
        <v>5360.6</v>
      </c>
      <c r="W565" s="73">
        <f>W566</f>
        <v>0</v>
      </c>
      <c r="X565" s="73">
        <f t="shared" si="100"/>
        <v>5360.6</v>
      </c>
      <c r="Y565" s="73">
        <f>Y566</f>
        <v>1050</v>
      </c>
      <c r="Z565" s="73">
        <f t="shared" si="100"/>
        <v>6410.6</v>
      </c>
    </row>
    <row r="566" spans="2:26" s="49" customFormat="1" ht="38.4" x14ac:dyDescent="0.4">
      <c r="B566" s="50"/>
      <c r="C566" s="7"/>
      <c r="D566" s="102" t="s">
        <v>579</v>
      </c>
      <c r="E566" s="65" t="s">
        <v>581</v>
      </c>
      <c r="F566" s="65"/>
      <c r="G566" s="39"/>
      <c r="H566" s="74"/>
      <c r="I566" s="74"/>
      <c r="J566" s="74"/>
      <c r="K566" s="74"/>
      <c r="L566" s="74"/>
      <c r="M566" s="74"/>
      <c r="N566" s="74"/>
      <c r="O566" s="74"/>
      <c r="P566" s="74"/>
      <c r="Q566" s="74"/>
      <c r="R566" s="74"/>
      <c r="S566" s="74">
        <f>S567</f>
        <v>5360.6</v>
      </c>
      <c r="T566" s="74">
        <f t="shared" si="99"/>
        <v>5360.6</v>
      </c>
      <c r="U566" s="74">
        <f>U567</f>
        <v>0</v>
      </c>
      <c r="V566" s="74">
        <f t="shared" si="100"/>
        <v>5360.6</v>
      </c>
      <c r="W566" s="74">
        <f>W567</f>
        <v>0</v>
      </c>
      <c r="X566" s="74">
        <f t="shared" si="100"/>
        <v>5360.6</v>
      </c>
      <c r="Y566" s="74">
        <f>Y567</f>
        <v>1050</v>
      </c>
      <c r="Z566" s="74">
        <f t="shared" si="100"/>
        <v>6410.6</v>
      </c>
    </row>
    <row r="567" spans="2:26" s="49" customFormat="1" ht="21" x14ac:dyDescent="0.4">
      <c r="B567" s="50"/>
      <c r="C567" s="7"/>
      <c r="D567" s="102" t="s">
        <v>419</v>
      </c>
      <c r="E567" s="65" t="s">
        <v>581</v>
      </c>
      <c r="F567" s="65" t="s">
        <v>422</v>
      </c>
      <c r="G567" s="39"/>
      <c r="H567" s="74"/>
      <c r="I567" s="74"/>
      <c r="J567" s="74"/>
      <c r="K567" s="74"/>
      <c r="L567" s="74"/>
      <c r="M567" s="74"/>
      <c r="N567" s="74"/>
      <c r="O567" s="74"/>
      <c r="P567" s="74"/>
      <c r="Q567" s="74"/>
      <c r="R567" s="74"/>
      <c r="S567" s="74">
        <v>5360.6</v>
      </c>
      <c r="T567" s="74">
        <f t="shared" si="99"/>
        <v>5360.6</v>
      </c>
      <c r="U567" s="74"/>
      <c r="V567" s="74">
        <f t="shared" si="100"/>
        <v>5360.6</v>
      </c>
      <c r="W567" s="74"/>
      <c r="X567" s="74">
        <f t="shared" si="100"/>
        <v>5360.6</v>
      </c>
      <c r="Y567" s="74">
        <v>1050</v>
      </c>
      <c r="Z567" s="74">
        <f t="shared" si="100"/>
        <v>6410.6</v>
      </c>
    </row>
    <row r="568" spans="2:26" ht="40.799999999999997" x14ac:dyDescent="0.4">
      <c r="B568" s="12"/>
      <c r="C568" s="55">
        <v>25</v>
      </c>
      <c r="D568" s="9" t="s">
        <v>264</v>
      </c>
      <c r="E568" s="41" t="s">
        <v>192</v>
      </c>
      <c r="F568" s="41"/>
      <c r="G568" s="15"/>
      <c r="H568" s="73">
        <f>H569+H572+H576</f>
        <v>5949.2999999999993</v>
      </c>
      <c r="I568" s="73">
        <f>I569+I572+I576</f>
        <v>0</v>
      </c>
      <c r="J568" s="73">
        <f t="shared" si="101"/>
        <v>5949.2999999999993</v>
      </c>
      <c r="K568" s="73">
        <f>K569+K572+K576</f>
        <v>100.3</v>
      </c>
      <c r="L568" s="73">
        <f t="shared" si="96"/>
        <v>6049.5999999999995</v>
      </c>
      <c r="M568" s="73">
        <f>M569+M572+M576</f>
        <v>0</v>
      </c>
      <c r="N568" s="73">
        <f t="shared" si="97"/>
        <v>6049.5999999999995</v>
      </c>
      <c r="O568" s="73">
        <f>O569+O572+O576</f>
        <v>0</v>
      </c>
      <c r="P568" s="73">
        <f t="shared" si="98"/>
        <v>6049.5999999999995</v>
      </c>
      <c r="Q568" s="73">
        <f>Q569+Q572+Q576</f>
        <v>0</v>
      </c>
      <c r="R568" s="73">
        <f t="shared" si="99"/>
        <v>6049.5999999999995</v>
      </c>
      <c r="S568" s="73">
        <f>S569+S572+S576</f>
        <v>0</v>
      </c>
      <c r="T568" s="73">
        <f t="shared" si="99"/>
        <v>6049.5999999999995</v>
      </c>
      <c r="U568" s="73">
        <f>U569+U572+U576</f>
        <v>0</v>
      </c>
      <c r="V568" s="73">
        <f t="shared" si="100"/>
        <v>6049.5999999999995</v>
      </c>
      <c r="W568" s="73">
        <f>W569+W572+W576</f>
        <v>0</v>
      </c>
      <c r="X568" s="73">
        <f t="shared" si="100"/>
        <v>6049.5999999999995</v>
      </c>
      <c r="Y568" s="73">
        <f>Y569+Y572+Y576</f>
        <v>0</v>
      </c>
      <c r="Z568" s="73">
        <f t="shared" si="100"/>
        <v>6049.5999999999995</v>
      </c>
    </row>
    <row r="569" spans="2:26" ht="21" x14ac:dyDescent="0.4">
      <c r="B569" s="12"/>
      <c r="C569" s="7"/>
      <c r="D569" s="39" t="s">
        <v>193</v>
      </c>
      <c r="E569" s="79" t="s">
        <v>194</v>
      </c>
      <c r="F569" s="79"/>
      <c r="G569" s="40"/>
      <c r="H569" s="74">
        <f t="shared" ref="H569:Y570" si="106">H570</f>
        <v>1753.2</v>
      </c>
      <c r="I569" s="74">
        <f t="shared" si="106"/>
        <v>0</v>
      </c>
      <c r="J569" s="74">
        <f t="shared" si="101"/>
        <v>1753.2</v>
      </c>
      <c r="K569" s="74">
        <f t="shared" si="106"/>
        <v>37.799999999999997</v>
      </c>
      <c r="L569" s="74">
        <f t="shared" si="96"/>
        <v>1791</v>
      </c>
      <c r="M569" s="74">
        <f t="shared" si="106"/>
        <v>0</v>
      </c>
      <c r="N569" s="74">
        <f t="shared" si="97"/>
        <v>1791</v>
      </c>
      <c r="O569" s="74">
        <f t="shared" si="106"/>
        <v>0</v>
      </c>
      <c r="P569" s="74">
        <f t="shared" si="98"/>
        <v>1791</v>
      </c>
      <c r="Q569" s="74">
        <f t="shared" si="106"/>
        <v>0</v>
      </c>
      <c r="R569" s="74">
        <f t="shared" si="99"/>
        <v>1791</v>
      </c>
      <c r="S569" s="74">
        <f t="shared" si="106"/>
        <v>0</v>
      </c>
      <c r="T569" s="74">
        <f t="shared" si="99"/>
        <v>1791</v>
      </c>
      <c r="U569" s="74">
        <f t="shared" si="106"/>
        <v>0</v>
      </c>
      <c r="V569" s="74">
        <f t="shared" si="100"/>
        <v>1791</v>
      </c>
      <c r="W569" s="74">
        <f t="shared" si="106"/>
        <v>0</v>
      </c>
      <c r="X569" s="74">
        <f t="shared" si="100"/>
        <v>1791</v>
      </c>
      <c r="Y569" s="74">
        <f t="shared" si="106"/>
        <v>0</v>
      </c>
      <c r="Z569" s="74">
        <f t="shared" si="100"/>
        <v>1791</v>
      </c>
    </row>
    <row r="570" spans="2:26" ht="21" x14ac:dyDescent="0.4">
      <c r="B570" s="12"/>
      <c r="C570" s="7"/>
      <c r="D570" s="39" t="s">
        <v>90</v>
      </c>
      <c r="E570" s="79" t="s">
        <v>195</v>
      </c>
      <c r="F570" s="79"/>
      <c r="G570" s="40"/>
      <c r="H570" s="74">
        <f t="shared" si="106"/>
        <v>1753.2</v>
      </c>
      <c r="I570" s="74">
        <f t="shared" si="106"/>
        <v>0</v>
      </c>
      <c r="J570" s="74">
        <f t="shared" si="101"/>
        <v>1753.2</v>
      </c>
      <c r="K570" s="74">
        <f t="shared" si="106"/>
        <v>37.799999999999997</v>
      </c>
      <c r="L570" s="74">
        <f t="shared" si="96"/>
        <v>1791</v>
      </c>
      <c r="M570" s="74">
        <f t="shared" si="106"/>
        <v>0</v>
      </c>
      <c r="N570" s="74">
        <f t="shared" si="97"/>
        <v>1791</v>
      </c>
      <c r="O570" s="74">
        <f t="shared" si="106"/>
        <v>0</v>
      </c>
      <c r="P570" s="74">
        <f t="shared" si="98"/>
        <v>1791</v>
      </c>
      <c r="Q570" s="74">
        <f t="shared" si="106"/>
        <v>0</v>
      </c>
      <c r="R570" s="74">
        <f t="shared" si="99"/>
        <v>1791</v>
      </c>
      <c r="S570" s="74">
        <f t="shared" si="106"/>
        <v>0</v>
      </c>
      <c r="T570" s="74">
        <f t="shared" si="99"/>
        <v>1791</v>
      </c>
      <c r="U570" s="74">
        <f t="shared" si="106"/>
        <v>0</v>
      </c>
      <c r="V570" s="74">
        <f t="shared" si="100"/>
        <v>1791</v>
      </c>
      <c r="W570" s="74">
        <f t="shared" si="106"/>
        <v>0</v>
      </c>
      <c r="X570" s="74">
        <f t="shared" si="100"/>
        <v>1791</v>
      </c>
      <c r="Y570" s="74">
        <f t="shared" si="106"/>
        <v>0</v>
      </c>
      <c r="Z570" s="74">
        <f t="shared" si="100"/>
        <v>1791</v>
      </c>
    </row>
    <row r="571" spans="2:26" ht="99" customHeight="1" x14ac:dyDescent="0.4">
      <c r="B571" s="12"/>
      <c r="C571" s="7"/>
      <c r="D571" s="39" t="s">
        <v>74</v>
      </c>
      <c r="E571" s="79" t="s">
        <v>195</v>
      </c>
      <c r="F571" s="79">
        <v>100</v>
      </c>
      <c r="G571" s="40">
        <v>6</v>
      </c>
      <c r="H571" s="74">
        <v>1753.2</v>
      </c>
      <c r="I571" s="74"/>
      <c r="J571" s="74">
        <f t="shared" si="101"/>
        <v>1753.2</v>
      </c>
      <c r="K571" s="74">
        <v>37.799999999999997</v>
      </c>
      <c r="L571" s="74">
        <f t="shared" si="96"/>
        <v>1791</v>
      </c>
      <c r="M571" s="74"/>
      <c r="N571" s="74">
        <f t="shared" si="97"/>
        <v>1791</v>
      </c>
      <c r="O571" s="74"/>
      <c r="P571" s="74">
        <f t="shared" si="98"/>
        <v>1791</v>
      </c>
      <c r="Q571" s="74"/>
      <c r="R571" s="74">
        <f t="shared" si="99"/>
        <v>1791</v>
      </c>
      <c r="S571" s="74"/>
      <c r="T571" s="74">
        <f t="shared" si="99"/>
        <v>1791</v>
      </c>
      <c r="U571" s="74"/>
      <c r="V571" s="74">
        <f t="shared" si="100"/>
        <v>1791</v>
      </c>
      <c r="W571" s="74"/>
      <c r="X571" s="74">
        <f t="shared" si="100"/>
        <v>1791</v>
      </c>
      <c r="Y571" s="74"/>
      <c r="Z571" s="74">
        <f t="shared" si="100"/>
        <v>1791</v>
      </c>
    </row>
    <row r="572" spans="2:26" ht="21" x14ac:dyDescent="0.4">
      <c r="B572" s="12"/>
      <c r="C572" s="7"/>
      <c r="D572" s="39" t="s">
        <v>196</v>
      </c>
      <c r="E572" s="79" t="s">
        <v>197</v>
      </c>
      <c r="F572" s="79"/>
      <c r="G572" s="40"/>
      <c r="H572" s="74">
        <f>H573</f>
        <v>3998.2</v>
      </c>
      <c r="I572" s="74">
        <f>I573</f>
        <v>0</v>
      </c>
      <c r="J572" s="74">
        <f t="shared" si="101"/>
        <v>3998.2</v>
      </c>
      <c r="K572" s="74">
        <f>K573</f>
        <v>62.5</v>
      </c>
      <c r="L572" s="74">
        <f t="shared" si="96"/>
        <v>4060.7</v>
      </c>
      <c r="M572" s="74">
        <f>M573</f>
        <v>0</v>
      </c>
      <c r="N572" s="74">
        <f t="shared" si="97"/>
        <v>4060.7</v>
      </c>
      <c r="O572" s="74">
        <f>O573</f>
        <v>0</v>
      </c>
      <c r="P572" s="74">
        <f t="shared" si="98"/>
        <v>4060.7</v>
      </c>
      <c r="Q572" s="74">
        <f>Q573</f>
        <v>0</v>
      </c>
      <c r="R572" s="74">
        <f t="shared" si="99"/>
        <v>4060.7</v>
      </c>
      <c r="S572" s="74">
        <f>S573</f>
        <v>0</v>
      </c>
      <c r="T572" s="74">
        <f t="shared" si="99"/>
        <v>4060.7</v>
      </c>
      <c r="U572" s="74">
        <f>U573</f>
        <v>0</v>
      </c>
      <c r="V572" s="74">
        <f t="shared" si="100"/>
        <v>4060.7</v>
      </c>
      <c r="W572" s="74">
        <f>W573</f>
        <v>0</v>
      </c>
      <c r="X572" s="74">
        <f t="shared" si="100"/>
        <v>4060.7</v>
      </c>
      <c r="Y572" s="74">
        <f>Y573</f>
        <v>0</v>
      </c>
      <c r="Z572" s="74">
        <f t="shared" si="100"/>
        <v>4060.7</v>
      </c>
    </row>
    <row r="573" spans="2:26" ht="21" x14ac:dyDescent="0.4">
      <c r="B573" s="12"/>
      <c r="C573" s="7"/>
      <c r="D573" s="39" t="s">
        <v>90</v>
      </c>
      <c r="E573" s="79" t="s">
        <v>198</v>
      </c>
      <c r="F573" s="79"/>
      <c r="G573" s="40"/>
      <c r="H573" s="74">
        <f>H574+H575</f>
        <v>3998.2</v>
      </c>
      <c r="I573" s="74">
        <f>I574+I575</f>
        <v>0</v>
      </c>
      <c r="J573" s="74">
        <f t="shared" si="101"/>
        <v>3998.2</v>
      </c>
      <c r="K573" s="74">
        <f>K574+K575</f>
        <v>62.5</v>
      </c>
      <c r="L573" s="74">
        <f t="shared" si="96"/>
        <v>4060.7</v>
      </c>
      <c r="M573" s="74">
        <f>M574+M575</f>
        <v>0</v>
      </c>
      <c r="N573" s="74">
        <f t="shared" si="97"/>
        <v>4060.7</v>
      </c>
      <c r="O573" s="74">
        <f>O574+O575</f>
        <v>0</v>
      </c>
      <c r="P573" s="74">
        <f t="shared" si="98"/>
        <v>4060.7</v>
      </c>
      <c r="Q573" s="74">
        <f>Q574+Q575</f>
        <v>0</v>
      </c>
      <c r="R573" s="74">
        <f t="shared" si="99"/>
        <v>4060.7</v>
      </c>
      <c r="S573" s="74">
        <f>S574+S575</f>
        <v>0</v>
      </c>
      <c r="T573" s="74">
        <f t="shared" si="99"/>
        <v>4060.7</v>
      </c>
      <c r="U573" s="74">
        <f>U574+U575</f>
        <v>0</v>
      </c>
      <c r="V573" s="74">
        <f t="shared" si="100"/>
        <v>4060.7</v>
      </c>
      <c r="W573" s="74">
        <f>W574+W575</f>
        <v>0</v>
      </c>
      <c r="X573" s="74">
        <f t="shared" si="100"/>
        <v>4060.7</v>
      </c>
      <c r="Y573" s="74">
        <f>Y574+Y575</f>
        <v>0</v>
      </c>
      <c r="Z573" s="74">
        <f t="shared" si="100"/>
        <v>4060.7</v>
      </c>
    </row>
    <row r="574" spans="2:26" ht="100.2" customHeight="1" x14ac:dyDescent="0.4">
      <c r="B574" s="12"/>
      <c r="C574" s="7"/>
      <c r="D574" s="39" t="s">
        <v>74</v>
      </c>
      <c r="E574" s="79" t="s">
        <v>198</v>
      </c>
      <c r="F574" s="79">
        <v>100</v>
      </c>
      <c r="G574" s="40">
        <v>6</v>
      </c>
      <c r="H574" s="74">
        <v>3979.2</v>
      </c>
      <c r="I574" s="74"/>
      <c r="J574" s="74">
        <f t="shared" si="101"/>
        <v>3979.2</v>
      </c>
      <c r="K574" s="74">
        <v>62.5</v>
      </c>
      <c r="L574" s="74">
        <f t="shared" si="96"/>
        <v>4041.7</v>
      </c>
      <c r="M574" s="74"/>
      <c r="N574" s="74">
        <f t="shared" si="97"/>
        <v>4041.7</v>
      </c>
      <c r="O574" s="74"/>
      <c r="P574" s="74">
        <f t="shared" si="98"/>
        <v>4041.7</v>
      </c>
      <c r="Q574" s="74"/>
      <c r="R574" s="74">
        <f t="shared" si="99"/>
        <v>4041.7</v>
      </c>
      <c r="S574" s="74"/>
      <c r="T574" s="74">
        <f t="shared" si="99"/>
        <v>4041.7</v>
      </c>
      <c r="U574" s="74"/>
      <c r="V574" s="74">
        <f t="shared" si="100"/>
        <v>4041.7</v>
      </c>
      <c r="W574" s="74"/>
      <c r="X574" s="74">
        <f t="shared" si="100"/>
        <v>4041.7</v>
      </c>
      <c r="Y574" s="74"/>
      <c r="Z574" s="74">
        <f t="shared" si="100"/>
        <v>4041.7</v>
      </c>
    </row>
    <row r="575" spans="2:26" ht="21" x14ac:dyDescent="0.4">
      <c r="B575" s="12"/>
      <c r="C575" s="7"/>
      <c r="D575" s="39" t="s">
        <v>18</v>
      </c>
      <c r="E575" s="79" t="s">
        <v>198</v>
      </c>
      <c r="F575" s="79">
        <v>800</v>
      </c>
      <c r="G575" s="40">
        <v>6</v>
      </c>
      <c r="H575" s="74">
        <v>19</v>
      </c>
      <c r="I575" s="74"/>
      <c r="J575" s="74">
        <f t="shared" si="101"/>
        <v>19</v>
      </c>
      <c r="K575" s="74"/>
      <c r="L575" s="74">
        <f t="shared" si="96"/>
        <v>19</v>
      </c>
      <c r="M575" s="74"/>
      <c r="N575" s="74">
        <f t="shared" si="97"/>
        <v>19</v>
      </c>
      <c r="O575" s="74"/>
      <c r="P575" s="74">
        <f t="shared" si="98"/>
        <v>19</v>
      </c>
      <c r="Q575" s="74"/>
      <c r="R575" s="74">
        <f t="shared" si="99"/>
        <v>19</v>
      </c>
      <c r="S575" s="74"/>
      <c r="T575" s="74">
        <f t="shared" si="99"/>
        <v>19</v>
      </c>
      <c r="U575" s="74"/>
      <c r="V575" s="74">
        <f t="shared" si="100"/>
        <v>19</v>
      </c>
      <c r="W575" s="74"/>
      <c r="X575" s="74">
        <f t="shared" si="100"/>
        <v>19</v>
      </c>
      <c r="Y575" s="74"/>
      <c r="Z575" s="74">
        <f t="shared" si="100"/>
        <v>19</v>
      </c>
    </row>
    <row r="576" spans="2:26" s="49" customFormat="1" ht="21" x14ac:dyDescent="0.4">
      <c r="B576" s="50"/>
      <c r="C576" s="7"/>
      <c r="D576" s="66" t="s">
        <v>423</v>
      </c>
      <c r="E576" s="65" t="s">
        <v>426</v>
      </c>
      <c r="F576" s="64"/>
      <c r="G576" s="40"/>
      <c r="H576" s="74">
        <f t="shared" ref="H576:Y577" si="107">H577</f>
        <v>197.9</v>
      </c>
      <c r="I576" s="74">
        <f t="shared" si="107"/>
        <v>0</v>
      </c>
      <c r="J576" s="74">
        <f t="shared" si="101"/>
        <v>197.9</v>
      </c>
      <c r="K576" s="74">
        <f t="shared" si="107"/>
        <v>0</v>
      </c>
      <c r="L576" s="74">
        <f t="shared" si="96"/>
        <v>197.9</v>
      </c>
      <c r="M576" s="74">
        <f t="shared" si="107"/>
        <v>0</v>
      </c>
      <c r="N576" s="74">
        <f t="shared" si="97"/>
        <v>197.9</v>
      </c>
      <c r="O576" s="74">
        <f t="shared" si="107"/>
        <v>0</v>
      </c>
      <c r="P576" s="74">
        <f t="shared" si="98"/>
        <v>197.9</v>
      </c>
      <c r="Q576" s="74">
        <f t="shared" si="107"/>
        <v>0</v>
      </c>
      <c r="R576" s="74">
        <f t="shared" si="99"/>
        <v>197.9</v>
      </c>
      <c r="S576" s="74">
        <f t="shared" si="107"/>
        <v>0</v>
      </c>
      <c r="T576" s="74">
        <f t="shared" si="99"/>
        <v>197.9</v>
      </c>
      <c r="U576" s="74">
        <f t="shared" si="107"/>
        <v>0</v>
      </c>
      <c r="V576" s="74">
        <f t="shared" si="100"/>
        <v>197.9</v>
      </c>
      <c r="W576" s="74">
        <f t="shared" si="107"/>
        <v>0</v>
      </c>
      <c r="X576" s="74">
        <f t="shared" si="100"/>
        <v>197.9</v>
      </c>
      <c r="Y576" s="74">
        <f t="shared" si="107"/>
        <v>0</v>
      </c>
      <c r="Z576" s="74">
        <f t="shared" si="100"/>
        <v>197.9</v>
      </c>
    </row>
    <row r="577" spans="2:26" s="49" customFormat="1" ht="69" customHeight="1" x14ac:dyDescent="0.4">
      <c r="B577" s="50"/>
      <c r="C577" s="7"/>
      <c r="D577" s="89" t="s">
        <v>424</v>
      </c>
      <c r="E577" s="64" t="s">
        <v>427</v>
      </c>
      <c r="F577" s="64"/>
      <c r="G577" s="40"/>
      <c r="H577" s="74">
        <f t="shared" si="107"/>
        <v>197.9</v>
      </c>
      <c r="I577" s="74">
        <f t="shared" si="107"/>
        <v>0</v>
      </c>
      <c r="J577" s="74">
        <f t="shared" si="101"/>
        <v>197.9</v>
      </c>
      <c r="K577" s="74">
        <f t="shared" si="107"/>
        <v>0</v>
      </c>
      <c r="L577" s="74">
        <f t="shared" si="96"/>
        <v>197.9</v>
      </c>
      <c r="M577" s="74">
        <f t="shared" si="107"/>
        <v>0</v>
      </c>
      <c r="N577" s="74">
        <f t="shared" si="97"/>
        <v>197.9</v>
      </c>
      <c r="O577" s="74">
        <f t="shared" si="107"/>
        <v>0</v>
      </c>
      <c r="P577" s="74">
        <f t="shared" si="98"/>
        <v>197.9</v>
      </c>
      <c r="Q577" s="74">
        <f t="shared" si="107"/>
        <v>0</v>
      </c>
      <c r="R577" s="74">
        <f t="shared" si="99"/>
        <v>197.9</v>
      </c>
      <c r="S577" s="74">
        <f t="shared" si="107"/>
        <v>0</v>
      </c>
      <c r="T577" s="74">
        <f t="shared" si="99"/>
        <v>197.9</v>
      </c>
      <c r="U577" s="74">
        <f t="shared" si="107"/>
        <v>0</v>
      </c>
      <c r="V577" s="74">
        <f t="shared" si="100"/>
        <v>197.9</v>
      </c>
      <c r="W577" s="74">
        <f t="shared" si="107"/>
        <v>0</v>
      </c>
      <c r="X577" s="74">
        <f t="shared" si="100"/>
        <v>197.9</v>
      </c>
      <c r="Y577" s="74">
        <f t="shared" si="107"/>
        <v>0</v>
      </c>
      <c r="Z577" s="74">
        <f t="shared" si="100"/>
        <v>197.9</v>
      </c>
    </row>
    <row r="578" spans="2:26" s="49" customFormat="1" ht="84" x14ac:dyDescent="0.4">
      <c r="B578" s="50"/>
      <c r="C578" s="7"/>
      <c r="D578" s="89" t="s">
        <v>425</v>
      </c>
      <c r="E578" s="128" t="s">
        <v>427</v>
      </c>
      <c r="F578" s="128" t="s">
        <v>283</v>
      </c>
      <c r="G578" s="40"/>
      <c r="H578" s="74">
        <v>197.9</v>
      </c>
      <c r="I578" s="74"/>
      <c r="J578" s="74">
        <f t="shared" si="101"/>
        <v>197.9</v>
      </c>
      <c r="K578" s="74"/>
      <c r="L578" s="74">
        <f t="shared" si="96"/>
        <v>197.9</v>
      </c>
      <c r="M578" s="74"/>
      <c r="N578" s="74">
        <f t="shared" si="97"/>
        <v>197.9</v>
      </c>
      <c r="O578" s="74"/>
      <c r="P578" s="74">
        <f t="shared" si="98"/>
        <v>197.9</v>
      </c>
      <c r="Q578" s="74"/>
      <c r="R578" s="74">
        <f t="shared" si="99"/>
        <v>197.9</v>
      </c>
      <c r="S578" s="74"/>
      <c r="T578" s="74">
        <f t="shared" si="99"/>
        <v>197.9</v>
      </c>
      <c r="U578" s="74"/>
      <c r="V578" s="74">
        <f t="shared" si="100"/>
        <v>197.9</v>
      </c>
      <c r="W578" s="74"/>
      <c r="X578" s="74">
        <f t="shared" si="100"/>
        <v>197.9</v>
      </c>
      <c r="Y578" s="74"/>
      <c r="Z578" s="74">
        <f t="shared" si="100"/>
        <v>197.9</v>
      </c>
    </row>
    <row r="579" spans="2:26" ht="60" customHeight="1" x14ac:dyDescent="0.4">
      <c r="B579" s="12"/>
      <c r="C579" s="55">
        <v>26</v>
      </c>
      <c r="D579" s="9" t="s">
        <v>199</v>
      </c>
      <c r="E579" s="41" t="s">
        <v>200</v>
      </c>
      <c r="F579" s="41"/>
      <c r="G579" s="15"/>
      <c r="H579" s="73">
        <f>H580+H582+H588+H590</f>
        <v>1175.2</v>
      </c>
      <c r="I579" s="73">
        <f>I580+I582+I588+I590</f>
        <v>0</v>
      </c>
      <c r="J579" s="73">
        <f t="shared" si="101"/>
        <v>1175.2</v>
      </c>
      <c r="K579" s="73">
        <f>K580+K582+K588+K590+K592</f>
        <v>1025.0999999999999</v>
      </c>
      <c r="L579" s="73">
        <f t="shared" si="96"/>
        <v>2200.3000000000002</v>
      </c>
      <c r="M579" s="73">
        <f>M580+M582+M588+M590+M592</f>
        <v>0</v>
      </c>
      <c r="N579" s="73">
        <f t="shared" si="97"/>
        <v>2200.3000000000002</v>
      </c>
      <c r="O579" s="73">
        <f>O580+O582+O588+O590+O592</f>
        <v>0</v>
      </c>
      <c r="P579" s="73">
        <f t="shared" si="98"/>
        <v>2200.3000000000002</v>
      </c>
      <c r="Q579" s="73">
        <f>Q580+Q582+Q588+Q590+Q592</f>
        <v>0</v>
      </c>
      <c r="R579" s="73">
        <f t="shared" si="99"/>
        <v>2200.3000000000002</v>
      </c>
      <c r="S579" s="73">
        <f>S580+S582+S588+S590+S592</f>
        <v>0</v>
      </c>
      <c r="T579" s="73">
        <f t="shared" si="99"/>
        <v>2200.3000000000002</v>
      </c>
      <c r="U579" s="73">
        <f>U580+U582+U588+U590+U592+U594</f>
        <v>4800</v>
      </c>
      <c r="V579" s="73">
        <f t="shared" si="100"/>
        <v>7000.3</v>
      </c>
      <c r="W579" s="73">
        <f>W580+W582+W588+W590+W592+W594</f>
        <v>134.9</v>
      </c>
      <c r="X579" s="73">
        <f t="shared" si="100"/>
        <v>7135.2</v>
      </c>
      <c r="Y579" s="73">
        <f>Y580+Y582+Y588+Y590+Y592+Y594</f>
        <v>0</v>
      </c>
      <c r="Z579" s="73">
        <f t="shared" si="100"/>
        <v>7135.2</v>
      </c>
    </row>
    <row r="580" spans="2:26" s="49" customFormat="1" ht="73.95" customHeight="1" x14ac:dyDescent="0.4">
      <c r="B580" s="50"/>
      <c r="C580" s="55"/>
      <c r="D580" s="39" t="s">
        <v>205</v>
      </c>
      <c r="E580" s="79" t="s">
        <v>206</v>
      </c>
      <c r="F580" s="79"/>
      <c r="G580" s="40"/>
      <c r="H580" s="74">
        <f>H581</f>
        <v>195.8</v>
      </c>
      <c r="I580" s="74">
        <f>I581</f>
        <v>0</v>
      </c>
      <c r="J580" s="74">
        <f t="shared" si="101"/>
        <v>195.8</v>
      </c>
      <c r="K580" s="74">
        <f>K581</f>
        <v>0</v>
      </c>
      <c r="L580" s="74">
        <f t="shared" si="96"/>
        <v>195.8</v>
      </c>
      <c r="M580" s="74">
        <f>M581</f>
        <v>0</v>
      </c>
      <c r="N580" s="74">
        <f t="shared" si="97"/>
        <v>195.8</v>
      </c>
      <c r="O580" s="74">
        <f>O581</f>
        <v>0</v>
      </c>
      <c r="P580" s="74">
        <f t="shared" si="98"/>
        <v>195.8</v>
      </c>
      <c r="Q580" s="74">
        <f>Q581</f>
        <v>0</v>
      </c>
      <c r="R580" s="74">
        <f t="shared" si="99"/>
        <v>195.8</v>
      </c>
      <c r="S580" s="74">
        <f>S581</f>
        <v>0</v>
      </c>
      <c r="T580" s="74">
        <f t="shared" si="99"/>
        <v>195.8</v>
      </c>
      <c r="U580" s="74">
        <f>U581</f>
        <v>0</v>
      </c>
      <c r="V580" s="74">
        <f t="shared" si="100"/>
        <v>195.8</v>
      </c>
      <c r="W580" s="74">
        <f>W581</f>
        <v>0</v>
      </c>
      <c r="X580" s="74">
        <f t="shared" si="100"/>
        <v>195.8</v>
      </c>
      <c r="Y580" s="74">
        <f>Y581</f>
        <v>0</v>
      </c>
      <c r="Z580" s="74">
        <f t="shared" si="100"/>
        <v>195.8</v>
      </c>
    </row>
    <row r="581" spans="2:26" s="49" customFormat="1" ht="30" customHeight="1" x14ac:dyDescent="0.4">
      <c r="B581" s="50"/>
      <c r="C581" s="55"/>
      <c r="D581" s="39" t="s">
        <v>15</v>
      </c>
      <c r="E581" s="79" t="s">
        <v>206</v>
      </c>
      <c r="F581" s="79">
        <v>300</v>
      </c>
      <c r="G581" s="40">
        <v>1</v>
      </c>
      <c r="H581" s="74">
        <v>195.8</v>
      </c>
      <c r="I581" s="74"/>
      <c r="J581" s="74">
        <f t="shared" si="101"/>
        <v>195.8</v>
      </c>
      <c r="K581" s="74"/>
      <c r="L581" s="74">
        <f t="shared" si="96"/>
        <v>195.8</v>
      </c>
      <c r="M581" s="74"/>
      <c r="N581" s="74">
        <f t="shared" si="97"/>
        <v>195.8</v>
      </c>
      <c r="O581" s="74"/>
      <c r="P581" s="74">
        <f t="shared" si="98"/>
        <v>195.8</v>
      </c>
      <c r="Q581" s="74"/>
      <c r="R581" s="74">
        <f t="shared" si="99"/>
        <v>195.8</v>
      </c>
      <c r="S581" s="74"/>
      <c r="T581" s="74">
        <f t="shared" si="99"/>
        <v>195.8</v>
      </c>
      <c r="U581" s="74"/>
      <c r="V581" s="74">
        <f t="shared" si="100"/>
        <v>195.8</v>
      </c>
      <c r="W581" s="74"/>
      <c r="X581" s="74">
        <f t="shared" si="100"/>
        <v>195.8</v>
      </c>
      <c r="Y581" s="74"/>
      <c r="Z581" s="74">
        <f t="shared" si="100"/>
        <v>195.8</v>
      </c>
    </row>
    <row r="582" spans="2:26" ht="36" customHeight="1" x14ac:dyDescent="0.4">
      <c r="B582" s="12"/>
      <c r="C582" s="7"/>
      <c r="D582" s="39" t="s">
        <v>201</v>
      </c>
      <c r="E582" s="79" t="s">
        <v>202</v>
      </c>
      <c r="F582" s="79"/>
      <c r="G582" s="40"/>
      <c r="H582" s="74">
        <f>H587</f>
        <v>20</v>
      </c>
      <c r="I582" s="74">
        <f>I587</f>
        <v>0</v>
      </c>
      <c r="J582" s="74">
        <f t="shared" si="101"/>
        <v>20</v>
      </c>
      <c r="K582" s="74">
        <f>K587</f>
        <v>0</v>
      </c>
      <c r="L582" s="74">
        <f t="shared" si="96"/>
        <v>20</v>
      </c>
      <c r="M582" s="74">
        <f>M587</f>
        <v>0</v>
      </c>
      <c r="N582" s="74">
        <f t="shared" si="97"/>
        <v>20</v>
      </c>
      <c r="O582" s="74">
        <f>O587</f>
        <v>0</v>
      </c>
      <c r="P582" s="74">
        <f t="shared" si="98"/>
        <v>20</v>
      </c>
      <c r="Q582" s="74">
        <f>Q587</f>
        <v>0</v>
      </c>
      <c r="R582" s="74">
        <f t="shared" si="99"/>
        <v>20</v>
      </c>
      <c r="S582" s="74">
        <f>S587</f>
        <v>0</v>
      </c>
      <c r="T582" s="74">
        <f t="shared" si="99"/>
        <v>20</v>
      </c>
      <c r="U582" s="74">
        <f>U587</f>
        <v>0</v>
      </c>
      <c r="V582" s="74">
        <f t="shared" si="100"/>
        <v>20</v>
      </c>
      <c r="W582" s="74">
        <f>W587</f>
        <v>134.9</v>
      </c>
      <c r="X582" s="74">
        <f t="shared" si="100"/>
        <v>154.9</v>
      </c>
      <c r="Y582" s="74">
        <f>Y587</f>
        <v>0</v>
      </c>
      <c r="Z582" s="74">
        <f t="shared" si="100"/>
        <v>154.9</v>
      </c>
    </row>
    <row r="583" spans="2:26" s="49" customFormat="1" ht="51.6" hidden="1" customHeight="1" x14ac:dyDescent="0.4">
      <c r="B583" s="50"/>
      <c r="C583" s="7"/>
      <c r="D583" s="39"/>
      <c r="E583" s="79"/>
      <c r="F583" s="79"/>
      <c r="G583" s="40"/>
      <c r="H583" s="74"/>
      <c r="I583" s="74"/>
      <c r="J583" s="74">
        <f t="shared" si="101"/>
        <v>0</v>
      </c>
      <c r="K583" s="74"/>
      <c r="L583" s="74">
        <f t="shared" si="96"/>
        <v>0</v>
      </c>
      <c r="M583" s="74"/>
      <c r="N583" s="74">
        <f t="shared" si="97"/>
        <v>0</v>
      </c>
      <c r="O583" s="74"/>
      <c r="P583" s="74">
        <f t="shared" si="98"/>
        <v>0</v>
      </c>
      <c r="Q583" s="74"/>
      <c r="R583" s="74">
        <f t="shared" si="99"/>
        <v>0</v>
      </c>
      <c r="S583" s="74"/>
      <c r="T583" s="74">
        <f t="shared" si="99"/>
        <v>0</v>
      </c>
      <c r="U583" s="74"/>
      <c r="V583" s="74">
        <f t="shared" si="100"/>
        <v>0</v>
      </c>
      <c r="W583" s="74"/>
      <c r="X583" s="74">
        <f t="shared" si="100"/>
        <v>0</v>
      </c>
      <c r="Y583" s="74"/>
      <c r="Z583" s="74">
        <f t="shared" si="100"/>
        <v>0</v>
      </c>
    </row>
    <row r="584" spans="2:26" s="49" customFormat="1" ht="51.6" hidden="1" customHeight="1" x14ac:dyDescent="0.4">
      <c r="B584" s="50"/>
      <c r="C584" s="7"/>
      <c r="D584" s="39"/>
      <c r="E584" s="79"/>
      <c r="F584" s="79"/>
      <c r="G584" s="40"/>
      <c r="H584" s="74"/>
      <c r="I584" s="74"/>
      <c r="J584" s="74">
        <f t="shared" si="101"/>
        <v>0</v>
      </c>
      <c r="K584" s="74"/>
      <c r="L584" s="74">
        <f t="shared" si="96"/>
        <v>0</v>
      </c>
      <c r="M584" s="74"/>
      <c r="N584" s="74">
        <f t="shared" si="97"/>
        <v>0</v>
      </c>
      <c r="O584" s="74"/>
      <c r="P584" s="74">
        <f t="shared" si="98"/>
        <v>0</v>
      </c>
      <c r="Q584" s="74"/>
      <c r="R584" s="74">
        <f t="shared" si="99"/>
        <v>0</v>
      </c>
      <c r="S584" s="74"/>
      <c r="T584" s="74">
        <f t="shared" si="99"/>
        <v>0</v>
      </c>
      <c r="U584" s="74"/>
      <c r="V584" s="74">
        <f t="shared" si="100"/>
        <v>0</v>
      </c>
      <c r="W584" s="74"/>
      <c r="X584" s="74">
        <f t="shared" si="100"/>
        <v>0</v>
      </c>
      <c r="Y584" s="74"/>
      <c r="Z584" s="74">
        <f t="shared" si="100"/>
        <v>0</v>
      </c>
    </row>
    <row r="585" spans="2:26" s="49" customFormat="1" ht="51.6" hidden="1" customHeight="1" x14ac:dyDescent="0.4">
      <c r="B585" s="50"/>
      <c r="C585" s="7"/>
      <c r="D585" s="39"/>
      <c r="E585" s="79"/>
      <c r="F585" s="79"/>
      <c r="G585" s="40"/>
      <c r="H585" s="74"/>
      <c r="I585" s="74"/>
      <c r="J585" s="74">
        <f t="shared" si="101"/>
        <v>0</v>
      </c>
      <c r="K585" s="74"/>
      <c r="L585" s="74">
        <f t="shared" si="96"/>
        <v>0</v>
      </c>
      <c r="M585" s="74"/>
      <c r="N585" s="74">
        <f t="shared" si="97"/>
        <v>0</v>
      </c>
      <c r="O585" s="74"/>
      <c r="P585" s="74">
        <f t="shared" si="98"/>
        <v>0</v>
      </c>
      <c r="Q585" s="74"/>
      <c r="R585" s="74">
        <f t="shared" si="99"/>
        <v>0</v>
      </c>
      <c r="S585" s="74"/>
      <c r="T585" s="74">
        <f t="shared" si="99"/>
        <v>0</v>
      </c>
      <c r="U585" s="74"/>
      <c r="V585" s="74">
        <f t="shared" si="100"/>
        <v>0</v>
      </c>
      <c r="W585" s="74"/>
      <c r="X585" s="74">
        <f t="shared" si="100"/>
        <v>0</v>
      </c>
      <c r="Y585" s="74"/>
      <c r="Z585" s="74">
        <f t="shared" si="100"/>
        <v>0</v>
      </c>
    </row>
    <row r="586" spans="2:26" s="49" customFormat="1" ht="51.6" hidden="1" customHeight="1" x14ac:dyDescent="0.4">
      <c r="B586" s="50"/>
      <c r="C586" s="7"/>
      <c r="D586" s="39"/>
      <c r="E586" s="79"/>
      <c r="F586" s="79"/>
      <c r="G586" s="40"/>
      <c r="H586" s="74"/>
      <c r="I586" s="74"/>
      <c r="J586" s="74">
        <f t="shared" si="101"/>
        <v>0</v>
      </c>
      <c r="K586" s="74"/>
      <c r="L586" s="74">
        <f t="shared" si="96"/>
        <v>0</v>
      </c>
      <c r="M586" s="74"/>
      <c r="N586" s="74">
        <f t="shared" si="97"/>
        <v>0</v>
      </c>
      <c r="O586" s="74"/>
      <c r="P586" s="74">
        <f t="shared" si="98"/>
        <v>0</v>
      </c>
      <c r="Q586" s="74"/>
      <c r="R586" s="74">
        <f t="shared" si="99"/>
        <v>0</v>
      </c>
      <c r="S586" s="74"/>
      <c r="T586" s="74">
        <f t="shared" si="99"/>
        <v>0</v>
      </c>
      <c r="U586" s="74"/>
      <c r="V586" s="74">
        <f t="shared" si="100"/>
        <v>0</v>
      </c>
      <c r="W586" s="74"/>
      <c r="X586" s="74">
        <f t="shared" si="100"/>
        <v>0</v>
      </c>
      <c r="Y586" s="74"/>
      <c r="Z586" s="74">
        <f t="shared" si="100"/>
        <v>0</v>
      </c>
    </row>
    <row r="587" spans="2:26" ht="48.75" customHeight="1" x14ac:dyDescent="0.4">
      <c r="B587" s="12"/>
      <c r="C587" s="7"/>
      <c r="D587" s="39" t="s">
        <v>14</v>
      </c>
      <c r="E587" s="79" t="s">
        <v>202</v>
      </c>
      <c r="F587" s="79">
        <v>200</v>
      </c>
      <c r="G587" s="40">
        <v>4</v>
      </c>
      <c r="H587" s="74">
        <v>20</v>
      </c>
      <c r="I587" s="74"/>
      <c r="J587" s="74">
        <f t="shared" si="101"/>
        <v>20</v>
      </c>
      <c r="K587" s="74"/>
      <c r="L587" s="74">
        <f t="shared" si="96"/>
        <v>20</v>
      </c>
      <c r="M587" s="74"/>
      <c r="N587" s="74">
        <f t="shared" si="97"/>
        <v>20</v>
      </c>
      <c r="O587" s="74"/>
      <c r="P587" s="74">
        <f t="shared" si="98"/>
        <v>20</v>
      </c>
      <c r="Q587" s="74"/>
      <c r="R587" s="74">
        <f t="shared" si="99"/>
        <v>20</v>
      </c>
      <c r="S587" s="74"/>
      <c r="T587" s="74">
        <f t="shared" si="99"/>
        <v>20</v>
      </c>
      <c r="U587" s="74"/>
      <c r="V587" s="74">
        <f t="shared" si="100"/>
        <v>20</v>
      </c>
      <c r="W587" s="74">
        <v>134.9</v>
      </c>
      <c r="X587" s="74">
        <f t="shared" si="100"/>
        <v>154.9</v>
      </c>
      <c r="Y587" s="74"/>
      <c r="Z587" s="74">
        <f t="shared" si="100"/>
        <v>154.9</v>
      </c>
    </row>
    <row r="588" spans="2:26" ht="54" customHeight="1" x14ac:dyDescent="0.4">
      <c r="B588" s="12"/>
      <c r="C588" s="7"/>
      <c r="D588" s="39" t="s">
        <v>203</v>
      </c>
      <c r="E588" s="79" t="s">
        <v>204</v>
      </c>
      <c r="F588" s="79"/>
      <c r="G588" s="40"/>
      <c r="H588" s="74">
        <f>H589</f>
        <v>531.4</v>
      </c>
      <c r="I588" s="74">
        <f>I589</f>
        <v>0</v>
      </c>
      <c r="J588" s="74">
        <f t="shared" si="101"/>
        <v>531.4</v>
      </c>
      <c r="K588" s="74">
        <f>K589</f>
        <v>0</v>
      </c>
      <c r="L588" s="74">
        <f t="shared" si="96"/>
        <v>531.4</v>
      </c>
      <c r="M588" s="74">
        <f>M589</f>
        <v>0</v>
      </c>
      <c r="N588" s="74">
        <f t="shared" si="97"/>
        <v>531.4</v>
      </c>
      <c r="O588" s="74">
        <f>O589</f>
        <v>0</v>
      </c>
      <c r="P588" s="74">
        <f t="shared" si="98"/>
        <v>531.4</v>
      </c>
      <c r="Q588" s="74">
        <f>Q589</f>
        <v>0</v>
      </c>
      <c r="R588" s="74">
        <f t="shared" si="99"/>
        <v>531.4</v>
      </c>
      <c r="S588" s="74">
        <f>S589</f>
        <v>0</v>
      </c>
      <c r="T588" s="74">
        <f t="shared" si="99"/>
        <v>531.4</v>
      </c>
      <c r="U588" s="74">
        <f>U589</f>
        <v>0</v>
      </c>
      <c r="V588" s="74">
        <f t="shared" si="100"/>
        <v>531.4</v>
      </c>
      <c r="W588" s="74">
        <f>W589</f>
        <v>0</v>
      </c>
      <c r="X588" s="74">
        <f t="shared" si="100"/>
        <v>531.4</v>
      </c>
      <c r="Y588" s="74">
        <f>Y589</f>
        <v>0</v>
      </c>
      <c r="Z588" s="74">
        <f t="shared" si="100"/>
        <v>531.4</v>
      </c>
    </row>
    <row r="589" spans="2:26" ht="54" customHeight="1" x14ac:dyDescent="0.4">
      <c r="B589" s="12"/>
      <c r="C589" s="7"/>
      <c r="D589" s="39" t="s">
        <v>14</v>
      </c>
      <c r="E589" s="79" t="s">
        <v>204</v>
      </c>
      <c r="F589" s="79">
        <v>200</v>
      </c>
      <c r="G589" s="40">
        <v>5</v>
      </c>
      <c r="H589" s="74">
        <v>531.4</v>
      </c>
      <c r="I589" s="74"/>
      <c r="J589" s="74">
        <f t="shared" si="101"/>
        <v>531.4</v>
      </c>
      <c r="K589" s="74"/>
      <c r="L589" s="74">
        <f t="shared" si="96"/>
        <v>531.4</v>
      </c>
      <c r="M589" s="74"/>
      <c r="N589" s="74">
        <f t="shared" si="97"/>
        <v>531.4</v>
      </c>
      <c r="O589" s="74"/>
      <c r="P589" s="74">
        <f t="shared" si="98"/>
        <v>531.4</v>
      </c>
      <c r="Q589" s="74"/>
      <c r="R589" s="74">
        <f t="shared" si="99"/>
        <v>531.4</v>
      </c>
      <c r="S589" s="74"/>
      <c r="T589" s="74">
        <f t="shared" si="99"/>
        <v>531.4</v>
      </c>
      <c r="U589" s="74"/>
      <c r="V589" s="74">
        <f t="shared" si="100"/>
        <v>531.4</v>
      </c>
      <c r="W589" s="74"/>
      <c r="X589" s="74">
        <f t="shared" si="100"/>
        <v>531.4</v>
      </c>
      <c r="Y589" s="74"/>
      <c r="Z589" s="74">
        <f t="shared" si="100"/>
        <v>531.4</v>
      </c>
    </row>
    <row r="590" spans="2:26" s="49" customFormat="1" ht="43.2" customHeight="1" x14ac:dyDescent="0.4">
      <c r="B590" s="50"/>
      <c r="C590" s="7"/>
      <c r="D590" s="29" t="s">
        <v>398</v>
      </c>
      <c r="E590" s="79" t="s">
        <v>397</v>
      </c>
      <c r="F590" s="79"/>
      <c r="G590" s="40"/>
      <c r="H590" s="74">
        <f>H591</f>
        <v>428</v>
      </c>
      <c r="I590" s="74">
        <f>I591</f>
        <v>0</v>
      </c>
      <c r="J590" s="74">
        <f t="shared" si="101"/>
        <v>428</v>
      </c>
      <c r="K590" s="74">
        <f>K591</f>
        <v>0</v>
      </c>
      <c r="L590" s="74">
        <f t="shared" si="96"/>
        <v>428</v>
      </c>
      <c r="M590" s="74">
        <f>M591</f>
        <v>0</v>
      </c>
      <c r="N590" s="74">
        <f t="shared" si="97"/>
        <v>428</v>
      </c>
      <c r="O590" s="74">
        <f>O591</f>
        <v>0</v>
      </c>
      <c r="P590" s="74">
        <f t="shared" si="98"/>
        <v>428</v>
      </c>
      <c r="Q590" s="74">
        <f>Q591</f>
        <v>0</v>
      </c>
      <c r="R590" s="74">
        <f t="shared" si="99"/>
        <v>428</v>
      </c>
      <c r="S590" s="74">
        <f>S591</f>
        <v>0</v>
      </c>
      <c r="T590" s="74">
        <f t="shared" si="99"/>
        <v>428</v>
      </c>
      <c r="U590" s="74">
        <f>U591</f>
        <v>0</v>
      </c>
      <c r="V590" s="74">
        <f t="shared" si="100"/>
        <v>428</v>
      </c>
      <c r="W590" s="74">
        <f>W591</f>
        <v>0</v>
      </c>
      <c r="X590" s="74">
        <f t="shared" si="100"/>
        <v>428</v>
      </c>
      <c r="Y590" s="74">
        <f>Y591</f>
        <v>0</v>
      </c>
      <c r="Z590" s="74">
        <f t="shared" si="100"/>
        <v>428</v>
      </c>
    </row>
    <row r="591" spans="2:26" s="49" customFormat="1" ht="57" customHeight="1" x14ac:dyDescent="0.4">
      <c r="B591" s="50"/>
      <c r="C591" s="7"/>
      <c r="D591" s="36" t="s">
        <v>20</v>
      </c>
      <c r="E591" s="79" t="s">
        <v>397</v>
      </c>
      <c r="F591" s="79">
        <v>600</v>
      </c>
      <c r="G591" s="40"/>
      <c r="H591" s="74">
        <v>428</v>
      </c>
      <c r="I591" s="74"/>
      <c r="J591" s="74">
        <f t="shared" si="101"/>
        <v>428</v>
      </c>
      <c r="K591" s="74"/>
      <c r="L591" s="74">
        <f t="shared" si="96"/>
        <v>428</v>
      </c>
      <c r="M591" s="74"/>
      <c r="N591" s="74">
        <f t="shared" si="97"/>
        <v>428</v>
      </c>
      <c r="O591" s="74"/>
      <c r="P591" s="74">
        <f t="shared" si="98"/>
        <v>428</v>
      </c>
      <c r="Q591" s="74"/>
      <c r="R591" s="74">
        <f t="shared" si="99"/>
        <v>428</v>
      </c>
      <c r="S591" s="74"/>
      <c r="T591" s="74">
        <f t="shared" si="99"/>
        <v>428</v>
      </c>
      <c r="U591" s="74"/>
      <c r="V591" s="74">
        <f t="shared" si="100"/>
        <v>428</v>
      </c>
      <c r="W591" s="74"/>
      <c r="X591" s="74">
        <f t="shared" si="100"/>
        <v>428</v>
      </c>
      <c r="Y591" s="74"/>
      <c r="Z591" s="74">
        <f t="shared" si="100"/>
        <v>428</v>
      </c>
    </row>
    <row r="592" spans="2:26" s="49" customFormat="1" ht="34.200000000000003" customHeight="1" x14ac:dyDescent="0.4">
      <c r="B592" s="50"/>
      <c r="C592" s="109"/>
      <c r="D592" s="120" t="s">
        <v>523</v>
      </c>
      <c r="E592" s="108" t="s">
        <v>524</v>
      </c>
      <c r="F592" s="108"/>
      <c r="G592" s="40"/>
      <c r="H592" s="74"/>
      <c r="I592" s="74"/>
      <c r="J592" s="74"/>
      <c r="K592" s="74">
        <f>K593</f>
        <v>1025.0999999999999</v>
      </c>
      <c r="L592" s="74">
        <f t="shared" si="96"/>
        <v>1025.0999999999999</v>
      </c>
      <c r="M592" s="74">
        <f>M593</f>
        <v>0</v>
      </c>
      <c r="N592" s="74">
        <f t="shared" si="97"/>
        <v>1025.0999999999999</v>
      </c>
      <c r="O592" s="74">
        <f>O593</f>
        <v>0</v>
      </c>
      <c r="P592" s="74">
        <f t="shared" si="98"/>
        <v>1025.0999999999999</v>
      </c>
      <c r="Q592" s="74">
        <f>Q593</f>
        <v>0</v>
      </c>
      <c r="R592" s="74">
        <f t="shared" si="99"/>
        <v>1025.0999999999999</v>
      </c>
      <c r="S592" s="74">
        <f>S593</f>
        <v>0</v>
      </c>
      <c r="T592" s="74">
        <f t="shared" si="99"/>
        <v>1025.0999999999999</v>
      </c>
      <c r="U592" s="74">
        <f>U593</f>
        <v>0</v>
      </c>
      <c r="V592" s="74">
        <f t="shared" si="100"/>
        <v>1025.0999999999999</v>
      </c>
      <c r="W592" s="74">
        <f>W593</f>
        <v>0</v>
      </c>
      <c r="X592" s="74">
        <f t="shared" si="100"/>
        <v>1025.0999999999999</v>
      </c>
      <c r="Y592" s="74">
        <f>Y593</f>
        <v>0</v>
      </c>
      <c r="Z592" s="74">
        <f t="shared" si="100"/>
        <v>1025.0999999999999</v>
      </c>
    </row>
    <row r="593" spans="2:26" s="49" customFormat="1" ht="48" customHeight="1" x14ac:dyDescent="0.4">
      <c r="B593" s="50"/>
      <c r="C593" s="109"/>
      <c r="D593" s="120" t="s">
        <v>14</v>
      </c>
      <c r="E593" s="108" t="s">
        <v>524</v>
      </c>
      <c r="F593" s="108" t="s">
        <v>283</v>
      </c>
      <c r="G593" s="40"/>
      <c r="H593" s="74"/>
      <c r="I593" s="74"/>
      <c r="J593" s="74"/>
      <c r="K593" s="74">
        <v>1025.0999999999999</v>
      </c>
      <c r="L593" s="74">
        <f t="shared" si="96"/>
        <v>1025.0999999999999</v>
      </c>
      <c r="M593" s="74"/>
      <c r="N593" s="74">
        <f t="shared" si="97"/>
        <v>1025.0999999999999</v>
      </c>
      <c r="O593" s="74"/>
      <c r="P593" s="74">
        <f t="shared" si="98"/>
        <v>1025.0999999999999</v>
      </c>
      <c r="Q593" s="74"/>
      <c r="R593" s="74">
        <f t="shared" si="99"/>
        <v>1025.0999999999999</v>
      </c>
      <c r="S593" s="74"/>
      <c r="T593" s="74">
        <f t="shared" si="99"/>
        <v>1025.0999999999999</v>
      </c>
      <c r="U593" s="74"/>
      <c r="V593" s="74">
        <f t="shared" si="100"/>
        <v>1025.0999999999999</v>
      </c>
      <c r="W593" s="74"/>
      <c r="X593" s="74">
        <f t="shared" si="100"/>
        <v>1025.0999999999999</v>
      </c>
      <c r="Y593" s="74"/>
      <c r="Z593" s="74">
        <f t="shared" si="100"/>
        <v>1025.0999999999999</v>
      </c>
    </row>
    <row r="594" spans="2:26" s="49" customFormat="1" ht="48" customHeight="1" x14ac:dyDescent="0.4">
      <c r="B594" s="50"/>
      <c r="C594" s="109"/>
      <c r="D594" s="102" t="s">
        <v>592</v>
      </c>
      <c r="E594" s="143" t="s">
        <v>593</v>
      </c>
      <c r="F594" s="143"/>
      <c r="G594" s="40"/>
      <c r="H594" s="74"/>
      <c r="I594" s="74"/>
      <c r="J594" s="74"/>
      <c r="K594" s="74"/>
      <c r="L594" s="74"/>
      <c r="M594" s="74"/>
      <c r="N594" s="74"/>
      <c r="O594" s="74"/>
      <c r="P594" s="74"/>
      <c r="Q594" s="74"/>
      <c r="R594" s="74"/>
      <c r="S594" s="74"/>
      <c r="T594" s="74">
        <f t="shared" ref="T594" si="108">R594+S594</f>
        <v>0</v>
      </c>
      <c r="U594" s="74">
        <f>U595</f>
        <v>4800</v>
      </c>
      <c r="V594" s="74">
        <f t="shared" ref="V594:Z594" si="109">T594+U594</f>
        <v>4800</v>
      </c>
      <c r="W594" s="74">
        <f>W595</f>
        <v>0</v>
      </c>
      <c r="X594" s="74">
        <f t="shared" si="109"/>
        <v>4800</v>
      </c>
      <c r="Y594" s="74">
        <f>Y595</f>
        <v>0</v>
      </c>
      <c r="Z594" s="74">
        <f t="shared" si="109"/>
        <v>4800</v>
      </c>
    </row>
    <row r="595" spans="2:26" s="49" customFormat="1" ht="48" customHeight="1" x14ac:dyDescent="0.4">
      <c r="B595" s="50"/>
      <c r="C595" s="109"/>
      <c r="D595" s="102" t="s">
        <v>15</v>
      </c>
      <c r="E595" s="143" t="s">
        <v>593</v>
      </c>
      <c r="F595" s="143">
        <v>300</v>
      </c>
      <c r="G595" s="40"/>
      <c r="H595" s="74"/>
      <c r="I595" s="74"/>
      <c r="J595" s="74"/>
      <c r="K595" s="74"/>
      <c r="L595" s="74"/>
      <c r="M595" s="74"/>
      <c r="N595" s="74"/>
      <c r="O595" s="74"/>
      <c r="P595" s="74"/>
      <c r="Q595" s="74"/>
      <c r="R595" s="74"/>
      <c r="S595" s="74"/>
      <c r="T595" s="74"/>
      <c r="U595" s="74">
        <v>4800</v>
      </c>
      <c r="V595" s="74">
        <f t="shared" si="100"/>
        <v>4800</v>
      </c>
      <c r="W595" s="74"/>
      <c r="X595" s="74">
        <f t="shared" si="100"/>
        <v>4800</v>
      </c>
      <c r="Y595" s="74"/>
      <c r="Z595" s="74">
        <f t="shared" si="100"/>
        <v>4800</v>
      </c>
    </row>
    <row r="596" spans="2:26" s="49" customFormat="1" ht="40.950000000000003" customHeight="1" x14ac:dyDescent="0.4">
      <c r="B596" s="50"/>
      <c r="C596" s="53"/>
      <c r="D596" s="9" t="s">
        <v>207</v>
      </c>
      <c r="E596" s="15"/>
      <c r="F596" s="15"/>
      <c r="G596" s="15"/>
      <c r="H596" s="73">
        <f>H29+H111+H126+H135+H185+H193+H200+H216+H233+H259+H297+H337+H376+H389+H412+H425+H435+H491+H495+H499+H552+H562+H568+H579+H460+H559</f>
        <v>1647217.0999999999</v>
      </c>
      <c r="I596" s="73">
        <f>I29+I111+I126+I135+I185+I193+I200+I216+I233+I259+I297+I337+I376+I389+I412+I425+I435+I491+I495+I499+I552+I562+I568+I579+I460+I559</f>
        <v>106141.3</v>
      </c>
      <c r="J596" s="73">
        <f t="shared" si="101"/>
        <v>1753358.4</v>
      </c>
      <c r="K596" s="73">
        <f>K29+K111+K126+K135+K185+K193+K200+K216+K233+K259+K297+K337+K376+K389+K412+K425+K435+K491+K495+K499+K552+K562+K568+K579+K460+K559</f>
        <v>76222.500000000015</v>
      </c>
      <c r="L596" s="73">
        <f t="shared" si="96"/>
        <v>1829580.9</v>
      </c>
      <c r="M596" s="73">
        <f>M29+M111+M126+M135+M185+M193+M200+M216+M233+M259+M297+M337+M376+M389+M412+M425+M435+M491+M495+M499+M552+M562+M568+M579+M460+M559</f>
        <v>115001.59999999999</v>
      </c>
      <c r="N596" s="73">
        <f t="shared" si="97"/>
        <v>1944582.5</v>
      </c>
      <c r="O596" s="73">
        <f>O29+O111+O126+O135+O185+O193+O200+O216+O233+O259+O297+O337+O376+O389+O412+O425+O435+O491+O495+O499+O552+O562+O568+O579+O460+O559</f>
        <v>19303.400000000001</v>
      </c>
      <c r="P596" s="73">
        <f t="shared" si="98"/>
        <v>1963885.9</v>
      </c>
      <c r="Q596" s="73">
        <f>Q29+Q111+Q126+Q135+Q185+Q193+Q200+Q216+Q233+Q259+Q297+Q337+Q376+Q389+Q412+Q425+Q435+Q491+Q495+Q499+Q552+Q562+Q568+Q579+Q460+Q559</f>
        <v>8266</v>
      </c>
      <c r="R596" s="73">
        <f t="shared" si="99"/>
        <v>1972151.9</v>
      </c>
      <c r="S596" s="73">
        <f>S29+S111+S126+S135+S185+S193+S200+S216+S233+S259+S297+S337+S376+S389+S412+S425+S435+S491+S495+S499+S552+S565+S562+S568+S579+S460+S559</f>
        <v>118044.7</v>
      </c>
      <c r="T596" s="73">
        <f t="shared" si="99"/>
        <v>2090196.5999999999</v>
      </c>
      <c r="U596" s="73">
        <f>U29+U111+U126+U135+U185+U193+U200+U216+U233+U259+U297+U337+U376+U389+U412+U425+U435+U491+U495+U499+U552+U565+U562+U568+U579+U460+U559</f>
        <v>4800</v>
      </c>
      <c r="V596" s="73">
        <f t="shared" si="100"/>
        <v>2094996.5999999999</v>
      </c>
      <c r="W596" s="73">
        <f>W29+W111+W126+W135+W185+W193+W200+W216+W233+W259+W297+W337+W376+W389+W412+W425+W435+W491+W495+W499+W552+W565+W562+W568+W579+W460+W559</f>
        <v>30568.1</v>
      </c>
      <c r="X596" s="73">
        <f t="shared" si="100"/>
        <v>2125564.6999999997</v>
      </c>
      <c r="Y596" s="73">
        <f>Y29+Y111+Y126+Y135+Y185+Y193+Y200+Y216+Y233+Y259+Y297+Y337+Y376+Y389+Y412+Y425+Y435+Y491+Y495+Y499+Y552+Y565+Y562+Y568+Y579+Y460+Y559</f>
        <v>48575.700000000004</v>
      </c>
      <c r="Z596" s="73">
        <f t="shared" si="100"/>
        <v>2174140.4</v>
      </c>
    </row>
    <row r="597" spans="2:26" ht="23.4" customHeight="1" x14ac:dyDescent="0.4">
      <c r="B597" s="12"/>
      <c r="H597" s="69"/>
      <c r="L597" s="93"/>
      <c r="N597" s="93"/>
      <c r="R597" s="139"/>
      <c r="T597" s="139"/>
      <c r="V597" s="50"/>
      <c r="X597" s="50"/>
      <c r="Z597" s="50" t="s">
        <v>590</v>
      </c>
    </row>
    <row r="598" spans="2:26" ht="22.8" x14ac:dyDescent="0.4">
      <c r="B598" s="12"/>
      <c r="C598" s="181" t="s">
        <v>389</v>
      </c>
      <c r="D598" s="159"/>
    </row>
    <row r="599" spans="2:26" ht="22.8" x14ac:dyDescent="0.4">
      <c r="B599" s="12"/>
      <c r="C599" s="37" t="s">
        <v>390</v>
      </c>
      <c r="D599" s="47"/>
      <c r="E599" s="48"/>
      <c r="F599" s="48"/>
      <c r="G599" s="48"/>
    </row>
    <row r="600" spans="2:26" ht="22.8" x14ac:dyDescent="0.4">
      <c r="B600" s="12"/>
      <c r="C600" s="37" t="s">
        <v>262</v>
      </c>
      <c r="D600" s="52"/>
      <c r="E600" s="52"/>
      <c r="F600" s="52"/>
      <c r="G600" s="52"/>
    </row>
    <row r="601" spans="2:26" ht="22.8" x14ac:dyDescent="0.4">
      <c r="B601" s="12"/>
      <c r="C601" s="37" t="s">
        <v>391</v>
      </c>
      <c r="D601" s="52"/>
      <c r="E601" s="52"/>
      <c r="F601" s="187" t="s">
        <v>569</v>
      </c>
      <c r="G601" s="188"/>
      <c r="H601" s="188"/>
      <c r="I601" s="188"/>
      <c r="J601" s="188"/>
      <c r="K601" s="188"/>
      <c r="L601" s="188"/>
      <c r="M601" s="188"/>
      <c r="N601" s="188"/>
      <c r="O601" s="188"/>
      <c r="P601" s="188"/>
      <c r="Q601" s="159"/>
      <c r="R601" s="159"/>
      <c r="S601" s="159"/>
      <c r="T601" s="159"/>
      <c r="U601" s="159"/>
      <c r="V601" s="159"/>
      <c r="W601" s="159"/>
      <c r="X601" s="159"/>
      <c r="Y601" s="159"/>
      <c r="Z601" s="159"/>
    </row>
    <row r="602" spans="2:26" ht="22.8" x14ac:dyDescent="0.4">
      <c r="C602" s="46"/>
      <c r="D602" s="52"/>
      <c r="E602" s="52"/>
      <c r="F602" s="51"/>
      <c r="G602" s="51"/>
    </row>
    <row r="603" spans="2:26" x14ac:dyDescent="0.3">
      <c r="C603" s="4"/>
    </row>
    <row r="604" spans="2:26" x14ac:dyDescent="0.3">
      <c r="F604" s="1"/>
    </row>
  </sheetData>
  <mergeCells count="62">
    <mergeCell ref="F601:Z601"/>
    <mergeCell ref="Y124:Y125"/>
    <mergeCell ref="Z124:Z125"/>
    <mergeCell ref="U26:Z26"/>
    <mergeCell ref="C19:Z19"/>
    <mergeCell ref="C21:Z21"/>
    <mergeCell ref="C22:Z22"/>
    <mergeCell ref="C23:Z23"/>
    <mergeCell ref="C24:Z24"/>
    <mergeCell ref="U124:U125"/>
    <mergeCell ref="C598:D598"/>
    <mergeCell ref="E271:E272"/>
    <mergeCell ref="F236:F237"/>
    <mergeCell ref="C236:C237"/>
    <mergeCell ref="D236:D237"/>
    <mergeCell ref="D271:D272"/>
    <mergeCell ref="D124:D125"/>
    <mergeCell ref="F124:F125"/>
    <mergeCell ref="C124:C125"/>
    <mergeCell ref="D80:D81"/>
    <mergeCell ref="C80:C81"/>
    <mergeCell ref="E124:E125"/>
    <mergeCell ref="E80:E81"/>
    <mergeCell ref="F271:F272"/>
    <mergeCell ref="E236:E237"/>
    <mergeCell ref="F52:F54"/>
    <mergeCell ref="H3:K3"/>
    <mergeCell ref="H9:K9"/>
    <mergeCell ref="I124:I125"/>
    <mergeCell ref="H124:H125"/>
    <mergeCell ref="K26:L26"/>
    <mergeCell ref="K124:K125"/>
    <mergeCell ref="L3:Z3"/>
    <mergeCell ref="H4:Z4"/>
    <mergeCell ref="H5:Z5"/>
    <mergeCell ref="H6:Z6"/>
    <mergeCell ref="L10:Z10"/>
    <mergeCell ref="L12:Z12"/>
    <mergeCell ref="H12:K12"/>
    <mergeCell ref="W124:W125"/>
    <mergeCell ref="F80:F81"/>
    <mergeCell ref="Q124:Q125"/>
    <mergeCell ref="O124:O125"/>
    <mergeCell ref="M124:M125"/>
    <mergeCell ref="V124:V125"/>
    <mergeCell ref="S124:S125"/>
    <mergeCell ref="H13:Z13"/>
    <mergeCell ref="H14:Z14"/>
    <mergeCell ref="H15:Z15"/>
    <mergeCell ref="X124:X125"/>
    <mergeCell ref="F17:G17"/>
    <mergeCell ref="F18:G18"/>
    <mergeCell ref="C32:C34"/>
    <mergeCell ref="F56:F57"/>
    <mergeCell ref="F32:F34"/>
    <mergeCell ref="D56:D57"/>
    <mergeCell ref="E56:E57"/>
    <mergeCell ref="D52:D54"/>
    <mergeCell ref="D32:D34"/>
    <mergeCell ref="E32:E34"/>
    <mergeCell ref="C52:C54"/>
    <mergeCell ref="E52:E54"/>
  </mergeCells>
  <pageMargins left="0.78740157480314965" right="0.62992125984251968" top="1.0629921259842521" bottom="0.51181102362204722" header="0.31496062992125984" footer="0.31496062992125984"/>
  <pageSetup paperSize="9" scale="68"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2">
        <f>B1+B2+B3+B4+B5+B6</f>
        <v>186.6200000000008</v>
      </c>
    </row>
    <row r="7" spans="2:5" x14ac:dyDescent="0.3">
      <c r="B7">
        <v>-444.72</v>
      </c>
    </row>
    <row r="8" spans="2:5" x14ac:dyDescent="0.3">
      <c r="B8">
        <v>55</v>
      </c>
    </row>
    <row r="9" spans="2:5" x14ac:dyDescent="0.3">
      <c r="B9">
        <v>603</v>
      </c>
    </row>
    <row r="10" spans="2:5" x14ac:dyDescent="0.3">
      <c r="B10" s="3">
        <v>-65.673000000000002</v>
      </c>
      <c r="C10">
        <f>B7+B8+B9+B12</f>
        <v>-186.72000000000003</v>
      </c>
    </row>
    <row r="11" spans="2:5" x14ac:dyDescent="0.3">
      <c r="B11" s="3">
        <v>36.56</v>
      </c>
    </row>
    <row r="12" spans="2:5" x14ac:dyDescent="0.3">
      <c r="B12">
        <v>-400</v>
      </c>
      <c r="C12" s="2">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2">
        <f>C6+C12+C15</f>
        <v>-29.212999999999226</v>
      </c>
      <c r="D16">
        <f>C6+D12+C15</f>
        <v>-9.9999999999198508E-2</v>
      </c>
    </row>
    <row r="25" spans="3:4" x14ac:dyDescent="0.3">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2024-09-27T06:19:57Z</dcterms:modified>
</cp:coreProperties>
</file>